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D27" i="1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4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3" i="2"/>
  <c r="M4" i="2" l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3" i="2"/>
  <c r="F201" i="2" l="1"/>
  <c r="D17" i="1" s="1"/>
  <c r="E201" i="2"/>
  <c r="D16" i="1" s="1"/>
  <c r="D2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3" i="2"/>
  <c r="T10" i="2"/>
  <c r="P5" i="2" s="1"/>
  <c r="T9" i="2"/>
  <c r="O4" i="2" s="1"/>
  <c r="T8" i="2"/>
  <c r="N9" i="2" s="1"/>
  <c r="T15" i="2"/>
  <c r="T13" i="2"/>
  <c r="T14" i="2"/>
  <c r="P3" i="2"/>
  <c r="H191" i="2" l="1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H3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I58" i="2" s="1"/>
  <c r="M58" i="2" s="1"/>
  <c r="H54" i="2"/>
  <c r="I54" i="2" s="1"/>
  <c r="M54" i="2" s="1"/>
  <c r="H50" i="2"/>
  <c r="I50" i="2" s="1"/>
  <c r="M50" i="2" s="1"/>
  <c r="H46" i="2"/>
  <c r="I46" i="2" s="1"/>
  <c r="M46" i="2" s="1"/>
  <c r="H42" i="2"/>
  <c r="H38" i="2"/>
  <c r="H34" i="2"/>
  <c r="H30" i="2"/>
  <c r="H26" i="2"/>
  <c r="H22" i="2"/>
  <c r="H18" i="2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I57" i="2" s="1"/>
  <c r="M57" i="2" s="1"/>
  <c r="H53" i="2"/>
  <c r="I53" i="2" s="1"/>
  <c r="M53" i="2" s="1"/>
  <c r="H49" i="2"/>
  <c r="I49" i="2" s="1"/>
  <c r="M49" i="2" s="1"/>
  <c r="H45" i="2"/>
  <c r="H41" i="2"/>
  <c r="H37" i="2"/>
  <c r="H33" i="2"/>
  <c r="H29" i="2"/>
  <c r="H25" i="2"/>
  <c r="H21" i="2"/>
  <c r="H17" i="2"/>
  <c r="H13" i="2"/>
  <c r="H9" i="2"/>
  <c r="H5" i="2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I60" i="2" s="1"/>
  <c r="M60" i="2" s="1"/>
  <c r="H56" i="2"/>
  <c r="H52" i="2"/>
  <c r="I52" i="2" s="1"/>
  <c r="M52" i="2" s="1"/>
  <c r="H48" i="2"/>
  <c r="H44" i="2"/>
  <c r="I44" i="2" s="1"/>
  <c r="M44" i="2" s="1"/>
  <c r="H40" i="2"/>
  <c r="H36" i="2"/>
  <c r="H32" i="2"/>
  <c r="H28" i="2"/>
  <c r="H24" i="2"/>
  <c r="H20" i="2"/>
  <c r="H16" i="2"/>
  <c r="H12" i="2"/>
  <c r="H8" i="2"/>
  <c r="H4" i="2"/>
  <c r="N22" i="2"/>
  <c r="N15" i="2"/>
  <c r="N38" i="2"/>
  <c r="N19" i="2"/>
  <c r="Q19" i="2" s="1"/>
  <c r="N14" i="2"/>
  <c r="J3" i="2"/>
  <c r="I4" i="2"/>
  <c r="I8" i="2"/>
  <c r="I12" i="2"/>
  <c r="I16" i="2"/>
  <c r="I20" i="2"/>
  <c r="I24" i="2"/>
  <c r="I28" i="2"/>
  <c r="I32" i="2"/>
  <c r="I36" i="2"/>
  <c r="I40" i="2"/>
  <c r="I48" i="2"/>
  <c r="M48" i="2" s="1"/>
  <c r="I56" i="2"/>
  <c r="M56" i="2" s="1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5" i="2"/>
  <c r="I9" i="2"/>
  <c r="I13" i="2"/>
  <c r="I17" i="2"/>
  <c r="I21" i="2"/>
  <c r="I25" i="2"/>
  <c r="I29" i="2"/>
  <c r="I33" i="2"/>
  <c r="I37" i="2"/>
  <c r="I41" i="2"/>
  <c r="I45" i="2"/>
  <c r="M45" i="2" s="1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I10" i="2"/>
  <c r="I14" i="2"/>
  <c r="I18" i="2"/>
  <c r="I22" i="2"/>
  <c r="I26" i="2"/>
  <c r="I30" i="2"/>
  <c r="I34" i="2"/>
  <c r="I38" i="2"/>
  <c r="I42" i="2"/>
  <c r="M42" i="2" s="1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I23" i="2"/>
  <c r="I39" i="2"/>
  <c r="I55" i="2"/>
  <c r="M55" i="2" s="1"/>
  <c r="I71" i="2"/>
  <c r="I87" i="2"/>
  <c r="I103" i="2"/>
  <c r="I119" i="2"/>
  <c r="I135" i="2"/>
  <c r="I151" i="2"/>
  <c r="I167" i="2"/>
  <c r="I179" i="2"/>
  <c r="I187" i="2"/>
  <c r="I195" i="2"/>
  <c r="I11" i="2"/>
  <c r="I27" i="2"/>
  <c r="I43" i="2"/>
  <c r="M43" i="2" s="1"/>
  <c r="I59" i="2"/>
  <c r="M59" i="2" s="1"/>
  <c r="I75" i="2"/>
  <c r="I91" i="2"/>
  <c r="I107" i="2"/>
  <c r="I123" i="2"/>
  <c r="I139" i="2"/>
  <c r="I155" i="2"/>
  <c r="I171" i="2"/>
  <c r="I181" i="2"/>
  <c r="I189" i="2"/>
  <c r="I197" i="2"/>
  <c r="I15" i="2"/>
  <c r="I31" i="2"/>
  <c r="I47" i="2"/>
  <c r="M47" i="2" s="1"/>
  <c r="I63" i="2"/>
  <c r="I79" i="2"/>
  <c r="I95" i="2"/>
  <c r="I111" i="2"/>
  <c r="I127" i="2"/>
  <c r="I143" i="2"/>
  <c r="I159" i="2"/>
  <c r="I175" i="2"/>
  <c r="I183" i="2"/>
  <c r="I191" i="2"/>
  <c r="I199" i="2"/>
  <c r="I19" i="2"/>
  <c r="I35" i="2"/>
  <c r="I51" i="2"/>
  <c r="M51" i="2" s="1"/>
  <c r="I67" i="2"/>
  <c r="I83" i="2"/>
  <c r="I99" i="2"/>
  <c r="I115" i="2"/>
  <c r="I131" i="2"/>
  <c r="I147" i="2"/>
  <c r="I163" i="2"/>
  <c r="I177" i="2"/>
  <c r="I185" i="2"/>
  <c r="I193" i="2"/>
  <c r="I3" i="2"/>
  <c r="N35" i="2"/>
  <c r="Q35" i="2" s="1"/>
  <c r="O28" i="2"/>
  <c r="O3" i="2"/>
  <c r="N31" i="2"/>
  <c r="N7" i="2"/>
  <c r="O36" i="2"/>
  <c r="O5" i="2"/>
  <c r="Q5" i="2" s="1"/>
  <c r="L201" i="2"/>
  <c r="D22" i="1" s="1"/>
  <c r="Q70" i="2"/>
  <c r="O11" i="2"/>
  <c r="N10" i="2"/>
  <c r="Q10" i="2" s="1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22" i="2"/>
  <c r="Q78" i="2"/>
  <c r="Q107" i="2"/>
  <c r="R107" i="2" s="1"/>
  <c r="Q91" i="2"/>
  <c r="Q66" i="2"/>
  <c r="Q46" i="2"/>
  <c r="Q14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Q3" i="2" s="1"/>
  <c r="R14" i="2" l="1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Q201" i="2"/>
  <c r="R3" i="2"/>
  <c r="D18" i="1"/>
  <c r="D23" i="1" l="1"/>
  <c r="D30" i="1" s="1"/>
  <c r="R201" i="2"/>
  <c r="B6" i="1" s="1"/>
</calcChain>
</file>

<file path=xl/sharedStrings.xml><?xml version="1.0" encoding="utf-8"?>
<sst xmlns="http://schemas.openxmlformats.org/spreadsheetml/2006/main" count="117" uniqueCount="91">
  <si>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</si>
  <si>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</si>
  <si>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</si>
  <si>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</si>
  <si>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</si>
  <si>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</si>
  <si>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</si>
  <si>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</si>
  <si>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</si>
  <si>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</si>
  <si>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</si>
  <si>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</si>
  <si>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</si>
  <si>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</si>
  <si>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</si>
  <si>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</si>
  <si>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</si>
  <si>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</si>
  <si>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</si>
  <si>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</si>
  <si>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</si>
  <si>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</si>
  <si>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</si>
  <si>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</si>
  <si>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</si>
  <si>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</si>
  <si>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tot6al guincho valor</t>
  </si>
  <si>
    <t>placa</t>
  </si>
  <si>
    <t>qoq1g07</t>
  </si>
  <si>
    <t>guu5361</t>
  </si>
  <si>
    <t>hbt4240</t>
  </si>
  <si>
    <t>rux1c81</t>
  </si>
  <si>
    <t>hmo5f63</t>
  </si>
  <si>
    <t>oxi4330</t>
  </si>
  <si>
    <t>mpb4h14</t>
  </si>
  <si>
    <t>gsm9314</t>
  </si>
  <si>
    <t>has4965</t>
  </si>
  <si>
    <t>qqj2e08</t>
  </si>
  <si>
    <t>hcx2790</t>
  </si>
  <si>
    <t>ajq3530</t>
  </si>
  <si>
    <t>hdh1074</t>
  </si>
  <si>
    <t>qqc6f73</t>
  </si>
  <si>
    <t>hme4552</t>
  </si>
  <si>
    <t>hil5864</t>
  </si>
  <si>
    <t>fjk4259</t>
  </si>
  <si>
    <t>jif7e46</t>
  </si>
  <si>
    <t>puc3142</t>
  </si>
  <si>
    <t>nmn38/70</t>
  </si>
  <si>
    <t>grm0130</t>
  </si>
  <si>
    <t>Caminhão do Salvador / Pagou 9.000,00</t>
  </si>
  <si>
    <t>qug1790</t>
  </si>
  <si>
    <t>qww4h20</t>
  </si>
  <si>
    <t>rnu8c32</t>
  </si>
  <si>
    <t>hkm5837</t>
  </si>
  <si>
    <t>hbt4224</t>
  </si>
  <si>
    <t>oxb8813</t>
  </si>
  <si>
    <t>rmg3f11</t>
  </si>
  <si>
    <t>glo1050</t>
  </si>
  <si>
    <t>flo4h86</t>
  </si>
  <si>
    <t>ltk0085</t>
  </si>
  <si>
    <t>pya4j11</t>
  </si>
  <si>
    <t>euj3158</t>
  </si>
  <si>
    <t>rbi7058</t>
  </si>
  <si>
    <t>rmp8c87</t>
  </si>
  <si>
    <t>qps0673</t>
  </si>
  <si>
    <t>grz5101</t>
  </si>
  <si>
    <t>guv5861</t>
  </si>
  <si>
    <t>rga5i11</t>
  </si>
  <si>
    <t>REAL</t>
  </si>
  <si>
    <t>TOTAL ATE LIMITE</t>
  </si>
  <si>
    <t>TOTAL</t>
  </si>
  <si>
    <t>dezembro</t>
  </si>
  <si>
    <t>hhg4596</t>
  </si>
  <si>
    <t>gmx8540</t>
  </si>
  <si>
    <t>hay6f53</t>
  </si>
  <si>
    <t>ors2i97</t>
  </si>
  <si>
    <t>rmd9d05</t>
  </si>
  <si>
    <t>gyw6f53</t>
  </si>
  <si>
    <t>bkf0a90</t>
  </si>
  <si>
    <t>opv6708</t>
  </si>
  <si>
    <t>opn6g34</t>
  </si>
  <si>
    <t>kxe2247</t>
  </si>
  <si>
    <t>pyq6549</t>
  </si>
  <si>
    <t>glk4836</t>
  </si>
  <si>
    <t>msq4707</t>
  </si>
  <si>
    <t>rnu7d41</t>
  </si>
  <si>
    <t>hhu8i39</t>
  </si>
  <si>
    <t>gsb0066</t>
  </si>
  <si>
    <t>hfz9000</t>
  </si>
  <si>
    <t>nmf7c47</t>
  </si>
  <si>
    <t>hfz9195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</si>
</sst>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tabSelected="1" workbookViewId="0">
      <selection activeCell="E61" sqref="E61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 t="s">
        <v>71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27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69</v>
      </c>
      <c r="I2" s="5" t="s">
        <v>68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 t="s">
        <v>28</v>
      </c>
      <c r="B3" s="24">
        <v>44890</v>
      </c>
      <c r="C3" s="24">
        <v>44896</v>
      </c>
      <c r="D3" s="20"/>
      <c r="E3" s="20">
        <v>1</v>
      </c>
      <c r="F3" s="20"/>
      <c r="G3" s="7">
        <f>C3-B3</f>
        <v>6</v>
      </c>
      <c r="H3" s="7">
        <f>IF(G3&gt;=180,180,G3)</f>
        <v>6</v>
      </c>
      <c r="I3" s="8">
        <f t="shared" ref="I3:I34" si="0">(D3*$T$13*H3)+(E3*$T$14*H3)+(F3*$T$15*H3)</f>
        <v>171.72</v>
      </c>
      <c r="J3" s="7">
        <f t="shared" ref="J3" si="1">IF(D3=1,G3*$T$13,0)</f>
        <v>0</v>
      </c>
      <c r="K3" s="7">
        <f>IF(E3=1,H3*$T$14,0)</f>
        <v>171.72</v>
      </c>
      <c r="L3" s="7">
        <f>IF(F3=1,H3*$T$15,0)</f>
        <v>0</v>
      </c>
      <c r="M3" s="8">
        <f>I3</f>
        <v>171.72</v>
      </c>
      <c r="N3" s="7">
        <f t="shared" ref="N3:N34" si="2">IF(D3=1,$T$8,0)</f>
        <v>0</v>
      </c>
      <c r="O3" s="7">
        <f t="shared" ref="O3:O34" si="3">IF(E3=1,$T$9,0)</f>
        <v>166.96</v>
      </c>
      <c r="P3" s="7">
        <f t="shared" ref="P3:P34" si="4">IF(F3=1,$T$10,0)</f>
        <v>0</v>
      </c>
      <c r="Q3" s="7">
        <f>N3+O3+P3</f>
        <v>166.96</v>
      </c>
      <c r="R3" s="8">
        <f>M3+Q3</f>
        <v>338.68</v>
      </c>
    </row>
    <row r="4" spans="1:20" x14ac:dyDescent="0.25">
      <c r="A4" s="20" t="s">
        <v>29</v>
      </c>
      <c r="B4" s="24">
        <v>44893</v>
      </c>
      <c r="C4" s="24">
        <v>44896</v>
      </c>
      <c r="D4" s="20">
        <v>0</v>
      </c>
      <c r="E4" s="20">
        <v>0</v>
      </c>
      <c r="F4" s="20">
        <v>0</v>
      </c>
      <c r="G4" s="7">
        <f t="shared" ref="G4:G67" si="5">C4-B4</f>
        <v>3</v>
      </c>
      <c r="H4" s="7">
        <f t="shared" ref="H4:H67" si="6">IF(G4&gt;=180,180,G4)</f>
        <v>3</v>
      </c>
      <c r="I4" s="8">
        <f t="shared" si="0"/>
        <v>0</v>
      </c>
      <c r="J4" s="7">
        <f>IF(D4=1,H4*$T$13,0)</f>
        <v>0</v>
      </c>
      <c r="K4" s="7">
        <f t="shared" ref="K4:K67" si="7">IF(E4=1,H4*$T$14,0)</f>
        <v>0</v>
      </c>
      <c r="L4" s="7">
        <f t="shared" ref="L4:L67" si="8">IF(F4=1,H4*$T$15,0)</f>
        <v>0</v>
      </c>
      <c r="M4" s="8">
        <f t="shared" ref="M4:M67" si="9">I4</f>
        <v>0</v>
      </c>
      <c r="N4" s="7">
        <f t="shared" si="2"/>
        <v>0</v>
      </c>
      <c r="O4" s="7">
        <f t="shared" si="3"/>
        <v>0</v>
      </c>
      <c r="P4" s="7">
        <f t="shared" si="4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 t="s">
        <v>30</v>
      </c>
      <c r="B5" s="24">
        <v>44887</v>
      </c>
      <c r="C5" s="24">
        <v>44897</v>
      </c>
      <c r="D5" s="20"/>
      <c r="E5" s="20">
        <v>1</v>
      </c>
      <c r="F5" s="20"/>
      <c r="G5" s="7">
        <f t="shared" si="5"/>
        <v>10</v>
      </c>
      <c r="H5" s="7">
        <f t="shared" si="6"/>
        <v>10</v>
      </c>
      <c r="I5" s="8">
        <f t="shared" si="0"/>
        <v>286.2</v>
      </c>
      <c r="J5" s="7">
        <f t="shared" ref="J5:J68" si="11">IF(D5=1,H5*$T$13,0)</f>
        <v>0</v>
      </c>
      <c r="K5" s="7">
        <f t="shared" si="7"/>
        <v>286.2</v>
      </c>
      <c r="L5" s="7">
        <f t="shared" si="8"/>
        <v>0</v>
      </c>
      <c r="M5" s="8">
        <f t="shared" si="9"/>
        <v>286.2</v>
      </c>
      <c r="N5" s="7">
        <f t="shared" si="2"/>
        <v>0</v>
      </c>
      <c r="O5" s="7">
        <f t="shared" si="3"/>
        <v>166.96</v>
      </c>
      <c r="P5" s="7">
        <f t="shared" si="4"/>
        <v>0</v>
      </c>
      <c r="Q5" s="7">
        <f t="shared" si="10"/>
        <v>166.96</v>
      </c>
      <c r="R5" s="8">
        <f>M5+Q5</f>
        <v>453.15999999999997</v>
      </c>
    </row>
    <row r="6" spans="1:20" x14ac:dyDescent="0.25">
      <c r="A6" s="20" t="s">
        <v>31</v>
      </c>
      <c r="B6" s="24">
        <v>44899</v>
      </c>
      <c r="C6" s="24">
        <v>44900</v>
      </c>
      <c r="D6" s="20"/>
      <c r="E6" s="20">
        <v>1</v>
      </c>
      <c r="F6" s="20"/>
      <c r="G6" s="7">
        <f t="shared" si="5"/>
        <v>1</v>
      </c>
      <c r="H6" s="7">
        <f t="shared" si="6"/>
        <v>1</v>
      </c>
      <c r="I6" s="8">
        <f t="shared" si="0"/>
        <v>28.62</v>
      </c>
      <c r="J6" s="7">
        <f t="shared" si="11"/>
        <v>0</v>
      </c>
      <c r="K6" s="7">
        <f t="shared" si="7"/>
        <v>28.62</v>
      </c>
      <c r="L6" s="7">
        <f t="shared" si="8"/>
        <v>0</v>
      </c>
      <c r="M6" s="8">
        <f t="shared" si="9"/>
        <v>28.62</v>
      </c>
      <c r="N6" s="7">
        <f t="shared" si="2"/>
        <v>0</v>
      </c>
      <c r="O6" s="7">
        <f t="shared" si="3"/>
        <v>166.96</v>
      </c>
      <c r="P6" s="7">
        <f t="shared" si="4"/>
        <v>0</v>
      </c>
      <c r="Q6" s="7">
        <f t="shared" si="10"/>
        <v>166.96</v>
      </c>
      <c r="R6" s="8">
        <f>M6+Q6</f>
        <v>195.58</v>
      </c>
    </row>
    <row r="7" spans="1:20" x14ac:dyDescent="0.25">
      <c r="A7" s="20" t="s">
        <v>32</v>
      </c>
      <c r="B7" s="24">
        <v>44896</v>
      </c>
      <c r="C7" s="24">
        <v>44900</v>
      </c>
      <c r="D7" s="20">
        <v>1</v>
      </c>
      <c r="E7" s="20"/>
      <c r="F7" s="20"/>
      <c r="G7" s="7">
        <f t="shared" si="5"/>
        <v>4</v>
      </c>
      <c r="H7" s="7">
        <f t="shared" si="6"/>
        <v>4</v>
      </c>
      <c r="I7" s="8">
        <f t="shared" si="0"/>
        <v>190.8</v>
      </c>
      <c r="J7" s="7">
        <f t="shared" si="11"/>
        <v>190.8</v>
      </c>
      <c r="K7" s="7">
        <f t="shared" si="7"/>
        <v>0</v>
      </c>
      <c r="L7" s="7">
        <f t="shared" si="8"/>
        <v>0</v>
      </c>
      <c r="M7" s="8">
        <f t="shared" si="9"/>
        <v>190.8</v>
      </c>
      <c r="N7" s="7">
        <f t="shared" si="2"/>
        <v>262.36</v>
      </c>
      <c r="O7" s="7">
        <f t="shared" si="3"/>
        <v>0</v>
      </c>
      <c r="P7" s="7">
        <f t="shared" si="4"/>
        <v>0</v>
      </c>
      <c r="Q7" s="7">
        <f t="shared" si="10"/>
        <v>262.36</v>
      </c>
      <c r="R7" s="8" t="s">
        <v>23</v>
      </c>
      <c r="S7" s="4" t="s">
        <v>14</v>
      </c>
      <c r="T7" s="4"/>
    </row>
    <row r="8" spans="1:20" x14ac:dyDescent="0.25">
      <c r="A8" s="20" t="s">
        <v>33</v>
      </c>
      <c r="B8" s="24">
        <v>44895</v>
      </c>
      <c r="C8" s="24">
        <v>44900</v>
      </c>
      <c r="D8" s="20">
        <v>1</v>
      </c>
      <c r="E8" s="20"/>
      <c r="F8" s="20"/>
      <c r="G8" s="7">
        <f t="shared" si="5"/>
        <v>5</v>
      </c>
      <c r="H8" s="7">
        <f t="shared" si="6"/>
        <v>5</v>
      </c>
      <c r="I8" s="8">
        <f t="shared" si="0"/>
        <v>238.5</v>
      </c>
      <c r="J8" s="7">
        <f t="shared" si="11"/>
        <v>238.5</v>
      </c>
      <c r="K8" s="7">
        <f t="shared" si="7"/>
        <v>0</v>
      </c>
      <c r="L8" s="7">
        <f t="shared" si="8"/>
        <v>0</v>
      </c>
      <c r="M8" s="8">
        <f t="shared" si="9"/>
        <v>238.5</v>
      </c>
      <c r="N8" s="7">
        <f t="shared" si="2"/>
        <v>262.36</v>
      </c>
      <c r="O8" s="7">
        <f t="shared" si="3"/>
        <v>0</v>
      </c>
      <c r="P8" s="7">
        <f t="shared" si="4"/>
        <v>0</v>
      </c>
      <c r="Q8" s="7">
        <f t="shared" si="10"/>
        <v>262.36</v>
      </c>
      <c r="R8" s="8">
        <f t="shared" ref="R8:R39" si="12">M8+Q8</f>
        <v>500.86</v>
      </c>
      <c r="S8" s="4" t="s">
        <v>12</v>
      </c>
      <c r="T8" s="9">
        <f>entradas!$D$10</f>
        <v>262.36</v>
      </c>
    </row>
    <row r="9" spans="1:20" x14ac:dyDescent="0.25">
      <c r="A9" s="20" t="s">
        <v>34</v>
      </c>
      <c r="B9" s="24">
        <v>44891</v>
      </c>
      <c r="C9" s="24">
        <v>44900</v>
      </c>
      <c r="D9" s="20">
        <v>1</v>
      </c>
      <c r="E9" s="20"/>
      <c r="F9" s="20"/>
      <c r="G9" s="7">
        <f t="shared" si="5"/>
        <v>9</v>
      </c>
      <c r="H9" s="7">
        <f t="shared" si="6"/>
        <v>9</v>
      </c>
      <c r="I9" s="8">
        <f t="shared" si="0"/>
        <v>429.3</v>
      </c>
      <c r="J9" s="7">
        <f t="shared" si="11"/>
        <v>429.3</v>
      </c>
      <c r="K9" s="7">
        <f t="shared" si="7"/>
        <v>0</v>
      </c>
      <c r="L9" s="7">
        <f t="shared" si="8"/>
        <v>0</v>
      </c>
      <c r="M9" s="8">
        <f t="shared" si="9"/>
        <v>429.3</v>
      </c>
      <c r="N9" s="7">
        <f t="shared" si="2"/>
        <v>262.36</v>
      </c>
      <c r="O9" s="7">
        <f t="shared" si="3"/>
        <v>0</v>
      </c>
      <c r="P9" s="7">
        <f t="shared" si="4"/>
        <v>0</v>
      </c>
      <c r="Q9" s="7">
        <f t="shared" si="10"/>
        <v>262.36</v>
      </c>
      <c r="R9" s="8">
        <f t="shared" si="12"/>
        <v>691.66000000000008</v>
      </c>
      <c r="S9" s="4" t="s">
        <v>8</v>
      </c>
      <c r="T9" s="9">
        <f>entradas!$D$11</f>
        <v>166.96</v>
      </c>
    </row>
    <row r="10" spans="1:20" x14ac:dyDescent="0.25">
      <c r="A10" s="20" t="s">
        <v>35</v>
      </c>
      <c r="B10" s="24">
        <v>44899</v>
      </c>
      <c r="C10" s="24">
        <v>44900</v>
      </c>
      <c r="D10" s="20">
        <v>1</v>
      </c>
      <c r="E10" s="20"/>
      <c r="F10" s="20"/>
      <c r="G10" s="7">
        <f t="shared" si="5"/>
        <v>1</v>
      </c>
      <c r="H10" s="7">
        <f t="shared" si="6"/>
        <v>1</v>
      </c>
      <c r="I10" s="8">
        <f t="shared" si="0"/>
        <v>47.7</v>
      </c>
      <c r="J10" s="7">
        <f t="shared" si="11"/>
        <v>47.7</v>
      </c>
      <c r="K10" s="7">
        <f t="shared" si="7"/>
        <v>0</v>
      </c>
      <c r="L10" s="7">
        <f t="shared" si="8"/>
        <v>0</v>
      </c>
      <c r="M10" s="8">
        <f t="shared" si="9"/>
        <v>47.7</v>
      </c>
      <c r="N10" s="7">
        <f t="shared" si="2"/>
        <v>262.36</v>
      </c>
      <c r="O10" s="7">
        <f t="shared" si="3"/>
        <v>0</v>
      </c>
      <c r="P10" s="7">
        <f t="shared" si="4"/>
        <v>0</v>
      </c>
      <c r="Q10" s="7">
        <f t="shared" si="10"/>
        <v>262.36</v>
      </c>
      <c r="R10" s="8">
        <f t="shared" si="12"/>
        <v>310.06</v>
      </c>
      <c r="S10" s="4" t="s">
        <v>10</v>
      </c>
      <c r="T10" s="9">
        <f>entradas!$D$12</f>
        <v>348.23</v>
      </c>
    </row>
    <row r="11" spans="1:20" x14ac:dyDescent="0.25">
      <c r="A11" s="20" t="s">
        <v>36</v>
      </c>
      <c r="B11" s="24">
        <v>44899</v>
      </c>
      <c r="C11" s="24">
        <v>44900</v>
      </c>
      <c r="D11" s="20"/>
      <c r="E11" s="20">
        <v>1</v>
      </c>
      <c r="F11" s="20"/>
      <c r="G11" s="7">
        <f t="shared" si="5"/>
        <v>1</v>
      </c>
      <c r="H11" s="7">
        <f t="shared" si="6"/>
        <v>1</v>
      </c>
      <c r="I11" s="8">
        <f t="shared" si="0"/>
        <v>28.62</v>
      </c>
      <c r="J11" s="7">
        <f t="shared" si="11"/>
        <v>0</v>
      </c>
      <c r="K11" s="7">
        <f t="shared" si="7"/>
        <v>28.62</v>
      </c>
      <c r="L11" s="7">
        <f t="shared" si="8"/>
        <v>0</v>
      </c>
      <c r="M11" s="8">
        <f t="shared" si="9"/>
        <v>28.62</v>
      </c>
      <c r="N11" s="7">
        <f t="shared" si="2"/>
        <v>0</v>
      </c>
      <c r="O11" s="7">
        <f t="shared" si="3"/>
        <v>166.96</v>
      </c>
      <c r="P11" s="7">
        <f t="shared" si="4"/>
        <v>0</v>
      </c>
      <c r="Q11" s="7">
        <f t="shared" si="10"/>
        <v>166.96</v>
      </c>
      <c r="R11" s="8">
        <f t="shared" si="12"/>
        <v>195.58</v>
      </c>
      <c r="S11" s="4"/>
      <c r="T11" s="4"/>
    </row>
    <row r="12" spans="1:20" x14ac:dyDescent="0.25">
      <c r="A12" s="20" t="s">
        <v>37</v>
      </c>
      <c r="B12" s="24">
        <v>44898</v>
      </c>
      <c r="C12" s="24">
        <v>44900</v>
      </c>
      <c r="D12" s="20">
        <v>1</v>
      </c>
      <c r="E12" s="20"/>
      <c r="F12" s="20"/>
      <c r="G12" s="7">
        <f t="shared" si="5"/>
        <v>2</v>
      </c>
      <c r="H12" s="7">
        <f t="shared" si="6"/>
        <v>2</v>
      </c>
      <c r="I12" s="8">
        <f t="shared" si="0"/>
        <v>95.4</v>
      </c>
      <c r="J12" s="7">
        <f t="shared" si="11"/>
        <v>95.4</v>
      </c>
      <c r="K12" s="7">
        <f t="shared" si="7"/>
        <v>0</v>
      </c>
      <c r="L12" s="7">
        <f t="shared" si="8"/>
        <v>0</v>
      </c>
      <c r="M12" s="8">
        <f t="shared" si="9"/>
        <v>95.4</v>
      </c>
      <c r="N12" s="7">
        <f t="shared" si="2"/>
        <v>262.36</v>
      </c>
      <c r="O12" s="7">
        <f t="shared" si="3"/>
        <v>0</v>
      </c>
      <c r="P12" s="7">
        <f t="shared" si="4"/>
        <v>0</v>
      </c>
      <c r="Q12" s="7">
        <f t="shared" si="10"/>
        <v>262.36</v>
      </c>
      <c r="R12" s="8">
        <f t="shared" si="12"/>
        <v>357.76</v>
      </c>
      <c r="S12" s="4" t="s">
        <v>11</v>
      </c>
      <c r="T12" s="10"/>
    </row>
    <row r="13" spans="1:20" x14ac:dyDescent="0.25">
      <c r="A13" s="20" t="s">
        <v>38</v>
      </c>
      <c r="B13" s="24">
        <v>44650</v>
      </c>
      <c r="C13" s="24">
        <v>44901</v>
      </c>
      <c r="D13" s="20">
        <v>0</v>
      </c>
      <c r="E13" s="20">
        <v>0</v>
      </c>
      <c r="F13" s="20">
        <v>0</v>
      </c>
      <c r="G13" s="7">
        <f t="shared" si="5"/>
        <v>251</v>
      </c>
      <c r="H13" s="7">
        <f t="shared" si="6"/>
        <v>180</v>
      </c>
      <c r="I13" s="8">
        <f t="shared" si="0"/>
        <v>0</v>
      </c>
      <c r="J13" s="7">
        <f t="shared" si="11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2"/>
        <v>0</v>
      </c>
      <c r="O13" s="7">
        <f t="shared" si="3"/>
        <v>0</v>
      </c>
      <c r="P13" s="7">
        <f t="shared" si="4"/>
        <v>0</v>
      </c>
      <c r="Q13" s="7">
        <f t="shared" si="10"/>
        <v>0</v>
      </c>
      <c r="R13" s="8">
        <f t="shared" si="12"/>
        <v>0</v>
      </c>
      <c r="S13" s="4" t="s">
        <v>9</v>
      </c>
      <c r="T13" s="8">
        <f>entradas!$D$5</f>
        <v>47.7</v>
      </c>
    </row>
    <row r="14" spans="1:20" x14ac:dyDescent="0.25">
      <c r="A14" s="20" t="s">
        <v>39</v>
      </c>
      <c r="B14" s="24">
        <v>44881</v>
      </c>
      <c r="C14" s="24">
        <v>44901</v>
      </c>
      <c r="D14" s="20">
        <v>1</v>
      </c>
      <c r="E14" s="20"/>
      <c r="F14" s="20"/>
      <c r="G14" s="7">
        <f t="shared" si="5"/>
        <v>20</v>
      </c>
      <c r="H14" s="7">
        <f t="shared" si="6"/>
        <v>20</v>
      </c>
      <c r="I14" s="8">
        <f t="shared" si="0"/>
        <v>954</v>
      </c>
      <c r="J14" s="7">
        <f t="shared" si="11"/>
        <v>954</v>
      </c>
      <c r="K14" s="7">
        <f t="shared" si="7"/>
        <v>0</v>
      </c>
      <c r="L14" s="7">
        <f t="shared" si="8"/>
        <v>0</v>
      </c>
      <c r="M14" s="8">
        <f t="shared" si="9"/>
        <v>954</v>
      </c>
      <c r="N14" s="7">
        <f t="shared" si="2"/>
        <v>262.36</v>
      </c>
      <c r="O14" s="7">
        <f t="shared" si="3"/>
        <v>0</v>
      </c>
      <c r="P14" s="7">
        <f t="shared" si="4"/>
        <v>0</v>
      </c>
      <c r="Q14" s="7">
        <f t="shared" si="10"/>
        <v>262.36</v>
      </c>
      <c r="R14" s="8">
        <f t="shared" si="12"/>
        <v>1216.3600000000001</v>
      </c>
      <c r="S14" s="4" t="s">
        <v>8</v>
      </c>
      <c r="T14" s="8">
        <f>entradas!$D$6</f>
        <v>28.62</v>
      </c>
    </row>
    <row r="15" spans="1:20" x14ac:dyDescent="0.25">
      <c r="A15" s="20" t="s">
        <v>40</v>
      </c>
      <c r="B15" s="24">
        <v>44881</v>
      </c>
      <c r="C15" s="24">
        <v>44901</v>
      </c>
      <c r="D15" s="20">
        <v>1</v>
      </c>
      <c r="E15" s="20"/>
      <c r="F15" s="20"/>
      <c r="G15" s="7">
        <f t="shared" si="5"/>
        <v>20</v>
      </c>
      <c r="H15" s="7">
        <f t="shared" si="6"/>
        <v>20</v>
      </c>
      <c r="I15" s="8">
        <f t="shared" si="0"/>
        <v>954</v>
      </c>
      <c r="J15" s="7">
        <f t="shared" si="11"/>
        <v>954</v>
      </c>
      <c r="K15" s="7">
        <f t="shared" si="7"/>
        <v>0</v>
      </c>
      <c r="L15" s="7">
        <f t="shared" si="8"/>
        <v>0</v>
      </c>
      <c r="M15" s="8">
        <f t="shared" si="9"/>
        <v>954</v>
      </c>
      <c r="N15" s="7">
        <f t="shared" si="2"/>
        <v>262.36</v>
      </c>
      <c r="O15" s="7">
        <f t="shared" si="3"/>
        <v>0</v>
      </c>
      <c r="P15" s="7">
        <f t="shared" si="4"/>
        <v>0</v>
      </c>
      <c r="Q15" s="7">
        <f t="shared" si="10"/>
        <v>262.36</v>
      </c>
      <c r="R15" s="8">
        <f t="shared" si="12"/>
        <v>1216.3600000000001</v>
      </c>
      <c r="S15" s="4" t="s">
        <v>10</v>
      </c>
      <c r="T15" s="8">
        <f>entradas!$D$7</f>
        <v>57.24</v>
      </c>
    </row>
    <row r="16" spans="1:20" x14ac:dyDescent="0.25">
      <c r="A16" s="20" t="s">
        <v>41</v>
      </c>
      <c r="B16" s="24">
        <v>44898</v>
      </c>
      <c r="C16" s="24">
        <v>44902</v>
      </c>
      <c r="D16" s="20">
        <v>1</v>
      </c>
      <c r="E16" s="20"/>
      <c r="F16" s="20"/>
      <c r="G16" s="7">
        <f t="shared" si="5"/>
        <v>4</v>
      </c>
      <c r="H16" s="7">
        <f t="shared" si="6"/>
        <v>4</v>
      </c>
      <c r="I16" s="8">
        <f t="shared" si="0"/>
        <v>190.8</v>
      </c>
      <c r="J16" s="7">
        <f t="shared" si="11"/>
        <v>190.8</v>
      </c>
      <c r="K16" s="7">
        <f t="shared" si="7"/>
        <v>0</v>
      </c>
      <c r="L16" s="7">
        <f t="shared" si="8"/>
        <v>0</v>
      </c>
      <c r="M16" s="8">
        <f t="shared" si="9"/>
        <v>190.8</v>
      </c>
      <c r="N16" s="7">
        <f t="shared" si="2"/>
        <v>262.36</v>
      </c>
      <c r="O16" s="7">
        <f t="shared" si="3"/>
        <v>0</v>
      </c>
      <c r="P16" s="7">
        <f t="shared" si="4"/>
        <v>0</v>
      </c>
      <c r="Q16" s="7">
        <f t="shared" si="10"/>
        <v>262.36</v>
      </c>
      <c r="R16" s="8">
        <f t="shared" si="12"/>
        <v>453.16</v>
      </c>
    </row>
    <row r="17" spans="1:21" x14ac:dyDescent="0.25">
      <c r="A17" s="20" t="s">
        <v>42</v>
      </c>
      <c r="B17" s="24">
        <v>44897</v>
      </c>
      <c r="C17" s="24">
        <v>44902</v>
      </c>
      <c r="D17" s="20"/>
      <c r="E17" s="20">
        <v>1</v>
      </c>
      <c r="F17" s="20"/>
      <c r="G17" s="7">
        <f t="shared" si="5"/>
        <v>5</v>
      </c>
      <c r="H17" s="7">
        <f t="shared" si="6"/>
        <v>5</v>
      </c>
      <c r="I17" s="8">
        <f t="shared" si="0"/>
        <v>143.1</v>
      </c>
      <c r="J17" s="7">
        <f t="shared" si="11"/>
        <v>0</v>
      </c>
      <c r="K17" s="7">
        <f t="shared" si="7"/>
        <v>143.1</v>
      </c>
      <c r="L17" s="7">
        <f t="shared" si="8"/>
        <v>0</v>
      </c>
      <c r="M17" s="8">
        <f t="shared" si="9"/>
        <v>143.1</v>
      </c>
      <c r="N17" s="7">
        <f t="shared" si="2"/>
        <v>0</v>
      </c>
      <c r="O17" s="7">
        <f t="shared" si="3"/>
        <v>166.96</v>
      </c>
      <c r="P17" s="7">
        <f t="shared" si="4"/>
        <v>0</v>
      </c>
      <c r="Q17" s="7">
        <f t="shared" si="10"/>
        <v>166.96</v>
      </c>
      <c r="R17" s="8">
        <f t="shared" si="12"/>
        <v>310.06</v>
      </c>
    </row>
    <row r="18" spans="1:21" x14ac:dyDescent="0.25">
      <c r="A18" s="20" t="s">
        <v>43</v>
      </c>
      <c r="B18" s="24">
        <v>44900</v>
      </c>
      <c r="C18" s="24">
        <v>44902</v>
      </c>
      <c r="D18" s="20"/>
      <c r="E18" s="20">
        <v>1</v>
      </c>
      <c r="F18" s="20"/>
      <c r="G18" s="7">
        <f t="shared" si="5"/>
        <v>2</v>
      </c>
      <c r="H18" s="7">
        <f t="shared" si="6"/>
        <v>2</v>
      </c>
      <c r="I18" s="8">
        <f t="shared" si="0"/>
        <v>57.24</v>
      </c>
      <c r="J18" s="7">
        <f t="shared" si="11"/>
        <v>0</v>
      </c>
      <c r="K18" s="7">
        <f t="shared" si="7"/>
        <v>57.24</v>
      </c>
      <c r="L18" s="7">
        <f t="shared" si="8"/>
        <v>0</v>
      </c>
      <c r="M18" s="8">
        <f t="shared" si="9"/>
        <v>57.24</v>
      </c>
      <c r="N18" s="7">
        <f t="shared" si="2"/>
        <v>0</v>
      </c>
      <c r="O18" s="7">
        <f t="shared" si="3"/>
        <v>166.96</v>
      </c>
      <c r="P18" s="7">
        <f t="shared" si="4"/>
        <v>0</v>
      </c>
      <c r="Q18" s="7">
        <f t="shared" si="10"/>
        <v>166.96</v>
      </c>
      <c r="R18" s="8">
        <f t="shared" si="12"/>
        <v>224.20000000000002</v>
      </c>
    </row>
    <row r="19" spans="1:21" x14ac:dyDescent="0.25">
      <c r="A19" s="20" t="s">
        <v>44</v>
      </c>
      <c r="B19" s="24">
        <v>44894</v>
      </c>
      <c r="C19" s="24">
        <v>44902</v>
      </c>
      <c r="D19" s="20">
        <v>1</v>
      </c>
      <c r="E19" s="20"/>
      <c r="F19" s="20"/>
      <c r="G19" s="7">
        <f t="shared" si="5"/>
        <v>8</v>
      </c>
      <c r="H19" s="7">
        <f t="shared" si="6"/>
        <v>8</v>
      </c>
      <c r="I19" s="8">
        <f t="shared" si="0"/>
        <v>381.6</v>
      </c>
      <c r="J19" s="7">
        <f t="shared" si="11"/>
        <v>381.6</v>
      </c>
      <c r="K19" s="7">
        <f t="shared" si="7"/>
        <v>0</v>
      </c>
      <c r="L19" s="7">
        <f t="shared" si="8"/>
        <v>0</v>
      </c>
      <c r="M19" s="8">
        <f t="shared" si="9"/>
        <v>381.6</v>
      </c>
      <c r="N19" s="7">
        <f t="shared" si="2"/>
        <v>262.36</v>
      </c>
      <c r="O19" s="7">
        <f t="shared" si="3"/>
        <v>0</v>
      </c>
      <c r="P19" s="7">
        <f t="shared" si="4"/>
        <v>0</v>
      </c>
      <c r="Q19" s="7">
        <f t="shared" si="10"/>
        <v>262.36</v>
      </c>
      <c r="R19" s="8">
        <f t="shared" si="12"/>
        <v>643.96</v>
      </c>
    </row>
    <row r="20" spans="1:21" x14ac:dyDescent="0.25">
      <c r="A20" s="20" t="s">
        <v>45</v>
      </c>
      <c r="B20" s="24">
        <v>44900</v>
      </c>
      <c r="C20" s="24">
        <v>44902</v>
      </c>
      <c r="D20" s="20">
        <v>1</v>
      </c>
      <c r="E20" s="20"/>
      <c r="F20" s="20"/>
      <c r="G20" s="7">
        <f t="shared" si="5"/>
        <v>2</v>
      </c>
      <c r="H20" s="7">
        <f t="shared" si="6"/>
        <v>2</v>
      </c>
      <c r="I20" s="8">
        <f t="shared" si="0"/>
        <v>95.4</v>
      </c>
      <c r="J20" s="7">
        <f t="shared" si="11"/>
        <v>95.4</v>
      </c>
      <c r="K20" s="7">
        <f t="shared" si="7"/>
        <v>0</v>
      </c>
      <c r="L20" s="7">
        <f t="shared" si="8"/>
        <v>0</v>
      </c>
      <c r="M20" s="8">
        <f t="shared" si="9"/>
        <v>95.4</v>
      </c>
      <c r="N20" s="7">
        <f t="shared" si="2"/>
        <v>262.36</v>
      </c>
      <c r="O20" s="7">
        <f t="shared" si="3"/>
        <v>0</v>
      </c>
      <c r="P20" s="7">
        <f t="shared" si="4"/>
        <v>0</v>
      </c>
      <c r="Q20" s="7">
        <f t="shared" si="10"/>
        <v>262.36</v>
      </c>
      <c r="R20" s="8">
        <f t="shared" si="12"/>
        <v>357.76</v>
      </c>
    </row>
    <row r="21" spans="1:21" x14ac:dyDescent="0.25">
      <c r="A21" s="20" t="s">
        <v>46</v>
      </c>
      <c r="B21" s="24">
        <v>44900</v>
      </c>
      <c r="C21" s="24">
        <v>44902</v>
      </c>
      <c r="D21" s="20">
        <v>1</v>
      </c>
      <c r="E21" s="20"/>
      <c r="F21" s="20"/>
      <c r="G21" s="7">
        <f t="shared" si="5"/>
        <v>2</v>
      </c>
      <c r="H21" s="7">
        <f t="shared" si="6"/>
        <v>2</v>
      </c>
      <c r="I21" s="8">
        <f t="shared" si="0"/>
        <v>95.4</v>
      </c>
      <c r="J21" s="7">
        <f t="shared" si="11"/>
        <v>95.4</v>
      </c>
      <c r="K21" s="7">
        <f t="shared" si="7"/>
        <v>0</v>
      </c>
      <c r="L21" s="7">
        <f t="shared" si="8"/>
        <v>0</v>
      </c>
      <c r="M21" s="8">
        <f t="shared" si="9"/>
        <v>95.4</v>
      </c>
      <c r="N21" s="7">
        <f t="shared" si="2"/>
        <v>262.36</v>
      </c>
      <c r="O21" s="7">
        <f t="shared" si="3"/>
        <v>0</v>
      </c>
      <c r="P21" s="7">
        <f t="shared" si="4"/>
        <v>0</v>
      </c>
      <c r="Q21" s="7">
        <f t="shared" si="10"/>
        <v>262.36</v>
      </c>
      <c r="R21" s="8">
        <f t="shared" si="12"/>
        <v>357.76</v>
      </c>
    </row>
    <row r="22" spans="1:21" x14ac:dyDescent="0.25">
      <c r="A22" s="20" t="s">
        <v>47</v>
      </c>
      <c r="B22" s="24">
        <v>44897</v>
      </c>
      <c r="C22" s="24">
        <v>44899</v>
      </c>
      <c r="D22" s="20">
        <v>1</v>
      </c>
      <c r="E22" s="20"/>
      <c r="F22" s="20"/>
      <c r="G22" s="7">
        <f t="shared" si="5"/>
        <v>2</v>
      </c>
      <c r="H22" s="7">
        <f t="shared" si="6"/>
        <v>2</v>
      </c>
      <c r="I22" s="8">
        <f t="shared" si="0"/>
        <v>95.4</v>
      </c>
      <c r="J22" s="7">
        <f t="shared" si="11"/>
        <v>95.4</v>
      </c>
      <c r="K22" s="7">
        <f t="shared" si="7"/>
        <v>0</v>
      </c>
      <c r="L22" s="7">
        <f t="shared" si="8"/>
        <v>0</v>
      </c>
      <c r="M22" s="8">
        <f t="shared" si="9"/>
        <v>95.4</v>
      </c>
      <c r="N22" s="7">
        <f t="shared" si="2"/>
        <v>262.36</v>
      </c>
      <c r="O22" s="7">
        <f t="shared" si="3"/>
        <v>0</v>
      </c>
      <c r="P22" s="7">
        <f t="shared" si="4"/>
        <v>0</v>
      </c>
      <c r="Q22" s="7">
        <f t="shared" si="10"/>
        <v>262.36</v>
      </c>
      <c r="R22" s="8">
        <f t="shared" si="12"/>
        <v>357.76</v>
      </c>
    </row>
    <row r="23" spans="1:21" x14ac:dyDescent="0.25">
      <c r="A23" s="20" t="s">
        <v>48</v>
      </c>
      <c r="B23" s="24">
        <v>43902</v>
      </c>
      <c r="C23" s="24">
        <v>44902</v>
      </c>
      <c r="D23" s="20"/>
      <c r="E23" s="20"/>
      <c r="F23" s="20">
        <v>1</v>
      </c>
      <c r="G23" s="7">
        <f t="shared" si="5"/>
        <v>1000</v>
      </c>
      <c r="H23" s="7">
        <f t="shared" si="6"/>
        <v>180</v>
      </c>
      <c r="I23" s="8">
        <f t="shared" si="0"/>
        <v>10303.200000000001</v>
      </c>
      <c r="J23" s="7">
        <f t="shared" si="11"/>
        <v>0</v>
      </c>
      <c r="K23" s="7">
        <f t="shared" si="7"/>
        <v>0</v>
      </c>
      <c r="L23" s="7">
        <f t="shared" si="8"/>
        <v>10303.200000000001</v>
      </c>
      <c r="M23" s="8">
        <f t="shared" si="9"/>
        <v>10303.200000000001</v>
      </c>
      <c r="N23" s="7">
        <f t="shared" si="2"/>
        <v>0</v>
      </c>
      <c r="O23" s="7">
        <f t="shared" si="3"/>
        <v>0</v>
      </c>
      <c r="P23" s="7">
        <f t="shared" si="4"/>
        <v>348.23</v>
      </c>
      <c r="Q23" s="7">
        <f t="shared" si="10"/>
        <v>348.23</v>
      </c>
      <c r="R23" s="8">
        <f t="shared" si="12"/>
        <v>10651.43</v>
      </c>
      <c r="U23" s="3" t="s">
        <v>49</v>
      </c>
    </row>
    <row r="24" spans="1:21" x14ac:dyDescent="0.25">
      <c r="A24" s="20" t="s">
        <v>50</v>
      </c>
      <c r="B24" s="24">
        <v>44900</v>
      </c>
      <c r="C24" s="24">
        <v>44903</v>
      </c>
      <c r="D24" s="20">
        <v>1</v>
      </c>
      <c r="E24" s="20"/>
      <c r="F24" s="20"/>
      <c r="G24" s="7">
        <f t="shared" si="5"/>
        <v>3</v>
      </c>
      <c r="H24" s="7">
        <f t="shared" si="6"/>
        <v>3</v>
      </c>
      <c r="I24" s="8">
        <f t="shared" si="0"/>
        <v>143.10000000000002</v>
      </c>
      <c r="J24" s="7">
        <f t="shared" si="11"/>
        <v>143.10000000000002</v>
      </c>
      <c r="K24" s="7">
        <f t="shared" si="7"/>
        <v>0</v>
      </c>
      <c r="L24" s="7">
        <f t="shared" si="8"/>
        <v>0</v>
      </c>
      <c r="M24" s="8">
        <f t="shared" si="9"/>
        <v>143.10000000000002</v>
      </c>
      <c r="N24" s="7">
        <f t="shared" si="2"/>
        <v>262.36</v>
      </c>
      <c r="O24" s="7">
        <f t="shared" si="3"/>
        <v>0</v>
      </c>
      <c r="P24" s="7">
        <f t="shared" si="4"/>
        <v>0</v>
      </c>
      <c r="Q24" s="7">
        <f t="shared" si="10"/>
        <v>262.36</v>
      </c>
      <c r="R24" s="8">
        <f t="shared" si="12"/>
        <v>405.46000000000004</v>
      </c>
    </row>
    <row r="25" spans="1:21" x14ac:dyDescent="0.25">
      <c r="A25" s="20" t="s">
        <v>53</v>
      </c>
      <c r="B25" s="24">
        <v>44897</v>
      </c>
      <c r="C25" s="24">
        <v>44903</v>
      </c>
      <c r="D25" s="20">
        <v>0</v>
      </c>
      <c r="E25" s="20">
        <v>0</v>
      </c>
      <c r="F25" s="20">
        <v>0</v>
      </c>
      <c r="G25" s="7">
        <f t="shared" si="5"/>
        <v>6</v>
      </c>
      <c r="H25" s="7">
        <f t="shared" si="6"/>
        <v>6</v>
      </c>
      <c r="I25" s="8">
        <f t="shared" si="0"/>
        <v>0</v>
      </c>
      <c r="J25" s="7">
        <f t="shared" si="11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2"/>
        <v>0</v>
      </c>
      <c r="O25" s="7">
        <f t="shared" si="3"/>
        <v>0</v>
      </c>
      <c r="P25" s="7">
        <f t="shared" si="4"/>
        <v>0</v>
      </c>
      <c r="Q25" s="7">
        <f t="shared" si="10"/>
        <v>0</v>
      </c>
      <c r="R25" s="8">
        <f t="shared" si="12"/>
        <v>0</v>
      </c>
    </row>
    <row r="26" spans="1:21" x14ac:dyDescent="0.25">
      <c r="A26" s="20" t="s">
        <v>51</v>
      </c>
      <c r="B26" s="24">
        <v>44897</v>
      </c>
      <c r="C26" s="24">
        <v>44903</v>
      </c>
      <c r="D26" s="20">
        <v>0</v>
      </c>
      <c r="E26" s="20">
        <v>0</v>
      </c>
      <c r="F26" s="20">
        <v>0</v>
      </c>
      <c r="G26" s="7">
        <f t="shared" si="5"/>
        <v>6</v>
      </c>
      <c r="H26" s="7">
        <f t="shared" si="6"/>
        <v>6</v>
      </c>
      <c r="I26" s="8">
        <f t="shared" si="0"/>
        <v>0</v>
      </c>
      <c r="J26" s="7">
        <f t="shared" si="11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2"/>
        <v>0</v>
      </c>
      <c r="O26" s="7">
        <f t="shared" si="3"/>
        <v>0</v>
      </c>
      <c r="P26" s="7">
        <f t="shared" si="4"/>
        <v>0</v>
      </c>
      <c r="Q26" s="7">
        <f t="shared" si="10"/>
        <v>0</v>
      </c>
      <c r="R26" s="8">
        <f t="shared" si="12"/>
        <v>0</v>
      </c>
    </row>
    <row r="27" spans="1:21" x14ac:dyDescent="0.25">
      <c r="A27" s="20" t="s">
        <v>52</v>
      </c>
      <c r="B27" s="24">
        <v>44898</v>
      </c>
      <c r="C27" s="24">
        <v>44903</v>
      </c>
      <c r="D27" s="20">
        <v>0</v>
      </c>
      <c r="E27" s="20">
        <v>0</v>
      </c>
      <c r="F27" s="20">
        <v>0</v>
      </c>
      <c r="G27" s="7">
        <f t="shared" si="5"/>
        <v>5</v>
      </c>
      <c r="H27" s="7">
        <f t="shared" si="6"/>
        <v>5</v>
      </c>
      <c r="I27" s="8">
        <f t="shared" si="0"/>
        <v>0</v>
      </c>
      <c r="J27" s="7">
        <f t="shared" si="11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2"/>
        <v>0</v>
      </c>
      <c r="O27" s="7">
        <f t="shared" si="3"/>
        <v>0</v>
      </c>
      <c r="P27" s="7">
        <f t="shared" si="4"/>
        <v>0</v>
      </c>
      <c r="Q27" s="7">
        <f t="shared" si="10"/>
        <v>0</v>
      </c>
      <c r="R27" s="8">
        <f t="shared" si="12"/>
        <v>0</v>
      </c>
    </row>
    <row r="28" spans="1:21" x14ac:dyDescent="0.25">
      <c r="A28" s="20" t="s">
        <v>54</v>
      </c>
      <c r="B28" s="24">
        <v>44895</v>
      </c>
      <c r="C28" s="24">
        <v>44904</v>
      </c>
      <c r="D28" s="20"/>
      <c r="E28" s="20">
        <v>1</v>
      </c>
      <c r="F28" s="20"/>
      <c r="G28" s="7">
        <f t="shared" si="5"/>
        <v>9</v>
      </c>
      <c r="H28" s="7">
        <f t="shared" si="6"/>
        <v>9</v>
      </c>
      <c r="I28" s="8">
        <f t="shared" si="0"/>
        <v>257.58</v>
      </c>
      <c r="J28" s="7">
        <f t="shared" si="11"/>
        <v>0</v>
      </c>
      <c r="K28" s="7">
        <f t="shared" si="7"/>
        <v>257.58</v>
      </c>
      <c r="L28" s="7">
        <f t="shared" si="8"/>
        <v>0</v>
      </c>
      <c r="M28" s="8">
        <f t="shared" si="9"/>
        <v>257.58</v>
      </c>
      <c r="N28" s="7">
        <f t="shared" si="2"/>
        <v>0</v>
      </c>
      <c r="O28" s="7">
        <f t="shared" si="3"/>
        <v>166.96</v>
      </c>
      <c r="P28" s="7">
        <f t="shared" si="4"/>
        <v>0</v>
      </c>
      <c r="Q28" s="7">
        <f t="shared" si="10"/>
        <v>166.96</v>
      </c>
      <c r="R28" s="8">
        <f t="shared" si="12"/>
        <v>424.53999999999996</v>
      </c>
    </row>
    <row r="29" spans="1:21" x14ac:dyDescent="0.25">
      <c r="A29" s="20" t="s">
        <v>55</v>
      </c>
      <c r="B29" s="24">
        <v>44905</v>
      </c>
      <c r="C29" s="24">
        <v>44907</v>
      </c>
      <c r="D29" s="20">
        <v>1</v>
      </c>
      <c r="E29" s="20"/>
      <c r="F29" s="20"/>
      <c r="G29" s="7">
        <f t="shared" si="5"/>
        <v>2</v>
      </c>
      <c r="H29" s="7">
        <f t="shared" si="6"/>
        <v>2</v>
      </c>
      <c r="I29" s="8">
        <f t="shared" si="0"/>
        <v>95.4</v>
      </c>
      <c r="J29" s="7">
        <f t="shared" si="11"/>
        <v>95.4</v>
      </c>
      <c r="K29" s="7">
        <f t="shared" si="7"/>
        <v>0</v>
      </c>
      <c r="L29" s="7">
        <f t="shared" si="8"/>
        <v>0</v>
      </c>
      <c r="M29" s="8">
        <f t="shared" si="9"/>
        <v>95.4</v>
      </c>
      <c r="N29" s="7">
        <f t="shared" si="2"/>
        <v>262.36</v>
      </c>
      <c r="O29" s="7">
        <f t="shared" si="3"/>
        <v>0</v>
      </c>
      <c r="P29" s="7">
        <f t="shared" si="4"/>
        <v>0</v>
      </c>
      <c r="Q29" s="7">
        <f t="shared" si="10"/>
        <v>262.36</v>
      </c>
      <c r="R29" s="8">
        <f t="shared" si="12"/>
        <v>357.76</v>
      </c>
    </row>
    <row r="30" spans="1:21" x14ac:dyDescent="0.25">
      <c r="A30" s="20" t="s">
        <v>56</v>
      </c>
      <c r="B30" s="24">
        <v>44898</v>
      </c>
      <c r="C30" s="24">
        <v>44907</v>
      </c>
      <c r="D30" s="20"/>
      <c r="E30" s="20">
        <v>1</v>
      </c>
      <c r="F30" s="20"/>
      <c r="G30" s="7">
        <f t="shared" si="5"/>
        <v>9</v>
      </c>
      <c r="H30" s="7">
        <f t="shared" si="6"/>
        <v>9</v>
      </c>
      <c r="I30" s="8">
        <f t="shared" si="0"/>
        <v>257.58</v>
      </c>
      <c r="J30" s="7">
        <f t="shared" si="11"/>
        <v>0</v>
      </c>
      <c r="K30" s="7">
        <f t="shared" si="7"/>
        <v>257.58</v>
      </c>
      <c r="L30" s="7">
        <f t="shared" si="8"/>
        <v>0</v>
      </c>
      <c r="M30" s="8">
        <f t="shared" si="9"/>
        <v>257.58</v>
      </c>
      <c r="N30" s="7">
        <f t="shared" si="2"/>
        <v>0</v>
      </c>
      <c r="O30" s="7">
        <f t="shared" si="3"/>
        <v>166.96</v>
      </c>
      <c r="P30" s="7">
        <f t="shared" si="4"/>
        <v>0</v>
      </c>
      <c r="Q30" s="7">
        <f t="shared" si="10"/>
        <v>166.96</v>
      </c>
      <c r="R30" s="8">
        <f t="shared" si="12"/>
        <v>424.53999999999996</v>
      </c>
    </row>
    <row r="31" spans="1:21" x14ac:dyDescent="0.25">
      <c r="A31" s="20" t="s">
        <v>57</v>
      </c>
      <c r="B31" s="24">
        <v>44874</v>
      </c>
      <c r="C31" s="24">
        <v>44907</v>
      </c>
      <c r="D31" s="20">
        <v>1</v>
      </c>
      <c r="E31" s="20"/>
      <c r="F31" s="20"/>
      <c r="G31" s="7">
        <f t="shared" si="5"/>
        <v>33</v>
      </c>
      <c r="H31" s="7">
        <f t="shared" si="6"/>
        <v>33</v>
      </c>
      <c r="I31" s="8">
        <f t="shared" si="0"/>
        <v>1574.1000000000001</v>
      </c>
      <c r="J31" s="7">
        <f t="shared" si="11"/>
        <v>1574.1000000000001</v>
      </c>
      <c r="K31" s="7">
        <f t="shared" si="7"/>
        <v>0</v>
      </c>
      <c r="L31" s="7">
        <f t="shared" si="8"/>
        <v>0</v>
      </c>
      <c r="M31" s="8">
        <f t="shared" si="9"/>
        <v>1574.1000000000001</v>
      </c>
      <c r="N31" s="7">
        <f t="shared" si="2"/>
        <v>262.36</v>
      </c>
      <c r="O31" s="7">
        <f t="shared" si="3"/>
        <v>0</v>
      </c>
      <c r="P31" s="7">
        <f t="shared" si="4"/>
        <v>0</v>
      </c>
      <c r="Q31" s="7">
        <f t="shared" si="10"/>
        <v>262.36</v>
      </c>
      <c r="R31" s="8">
        <f t="shared" si="12"/>
        <v>1836.46</v>
      </c>
    </row>
    <row r="32" spans="1:21" x14ac:dyDescent="0.25">
      <c r="A32" s="20" t="s">
        <v>58</v>
      </c>
      <c r="B32" s="24">
        <v>44907</v>
      </c>
      <c r="C32" s="24">
        <v>44909</v>
      </c>
      <c r="D32" s="20">
        <v>1</v>
      </c>
      <c r="E32" s="20"/>
      <c r="F32" s="20"/>
      <c r="G32" s="7">
        <f t="shared" si="5"/>
        <v>2</v>
      </c>
      <c r="H32" s="7">
        <f t="shared" si="6"/>
        <v>2</v>
      </c>
      <c r="I32" s="8">
        <f t="shared" si="0"/>
        <v>95.4</v>
      </c>
      <c r="J32" s="7">
        <f t="shared" si="11"/>
        <v>95.4</v>
      </c>
      <c r="K32" s="7">
        <f t="shared" si="7"/>
        <v>0</v>
      </c>
      <c r="L32" s="7">
        <f t="shared" si="8"/>
        <v>0</v>
      </c>
      <c r="M32" s="8">
        <f t="shared" si="9"/>
        <v>95.4</v>
      </c>
      <c r="N32" s="7">
        <f t="shared" si="2"/>
        <v>262.36</v>
      </c>
      <c r="O32" s="7">
        <f t="shared" si="3"/>
        <v>0</v>
      </c>
      <c r="P32" s="7">
        <f t="shared" si="4"/>
        <v>0</v>
      </c>
      <c r="Q32" s="7">
        <f t="shared" si="10"/>
        <v>262.36</v>
      </c>
      <c r="R32" s="8">
        <f t="shared" si="12"/>
        <v>357.76</v>
      </c>
    </row>
    <row r="33" spans="1:18" x14ac:dyDescent="0.25">
      <c r="A33" s="20" t="s">
        <v>59</v>
      </c>
      <c r="B33" s="24">
        <v>44909</v>
      </c>
      <c r="C33" s="24">
        <v>44910</v>
      </c>
      <c r="D33" s="20">
        <v>1</v>
      </c>
      <c r="E33" s="20"/>
      <c r="F33" s="20"/>
      <c r="G33" s="7">
        <f t="shared" si="5"/>
        <v>1</v>
      </c>
      <c r="H33" s="7">
        <f t="shared" si="6"/>
        <v>1</v>
      </c>
      <c r="I33" s="8">
        <f t="shared" si="0"/>
        <v>47.7</v>
      </c>
      <c r="J33" s="7">
        <f t="shared" si="11"/>
        <v>47.7</v>
      </c>
      <c r="K33" s="7">
        <f t="shared" si="7"/>
        <v>0</v>
      </c>
      <c r="L33" s="7">
        <f t="shared" si="8"/>
        <v>0</v>
      </c>
      <c r="M33" s="8">
        <f t="shared" si="9"/>
        <v>47.7</v>
      </c>
      <c r="N33" s="7">
        <f t="shared" si="2"/>
        <v>262.36</v>
      </c>
      <c r="O33" s="7">
        <f t="shared" si="3"/>
        <v>0</v>
      </c>
      <c r="P33" s="7">
        <f t="shared" si="4"/>
        <v>0</v>
      </c>
      <c r="Q33" s="7">
        <f t="shared" si="10"/>
        <v>262.36</v>
      </c>
      <c r="R33" s="8">
        <f t="shared" si="12"/>
        <v>310.06</v>
      </c>
    </row>
    <row r="34" spans="1:18" x14ac:dyDescent="0.25">
      <c r="A34" s="20" t="s">
        <v>60</v>
      </c>
      <c r="B34" s="24">
        <v>44906</v>
      </c>
      <c r="C34" s="24">
        <v>44910</v>
      </c>
      <c r="D34" s="20"/>
      <c r="E34" s="20">
        <v>1</v>
      </c>
      <c r="F34" s="20"/>
      <c r="G34" s="7">
        <f t="shared" si="5"/>
        <v>4</v>
      </c>
      <c r="H34" s="7">
        <f t="shared" si="6"/>
        <v>4</v>
      </c>
      <c r="I34" s="8">
        <f t="shared" si="0"/>
        <v>114.48</v>
      </c>
      <c r="J34" s="7">
        <f t="shared" si="11"/>
        <v>0</v>
      </c>
      <c r="K34" s="7">
        <f t="shared" si="7"/>
        <v>114.48</v>
      </c>
      <c r="L34" s="7">
        <f t="shared" si="8"/>
        <v>0</v>
      </c>
      <c r="M34" s="8">
        <f t="shared" si="9"/>
        <v>114.48</v>
      </c>
      <c r="N34" s="7">
        <f t="shared" si="2"/>
        <v>0</v>
      </c>
      <c r="O34" s="7">
        <f t="shared" si="3"/>
        <v>166.96</v>
      </c>
      <c r="P34" s="7">
        <f t="shared" si="4"/>
        <v>0</v>
      </c>
      <c r="Q34" s="7">
        <f t="shared" si="10"/>
        <v>166.96</v>
      </c>
      <c r="R34" s="8">
        <f t="shared" si="12"/>
        <v>281.44</v>
      </c>
    </row>
    <row r="35" spans="1:18" x14ac:dyDescent="0.25">
      <c r="A35" s="20" t="s">
        <v>61</v>
      </c>
      <c r="B35" s="24">
        <v>44907</v>
      </c>
      <c r="C35" s="24">
        <v>44910</v>
      </c>
      <c r="D35" s="20">
        <v>1</v>
      </c>
      <c r="E35" s="20"/>
      <c r="F35" s="20"/>
      <c r="G35" s="7">
        <f t="shared" si="5"/>
        <v>3</v>
      </c>
      <c r="H35" s="7">
        <f t="shared" si="6"/>
        <v>3</v>
      </c>
      <c r="I35" s="8">
        <f t="shared" ref="I35:I66" si="13">(D35*$T$13*H35)+(E35*$T$14*H35)+(F35*$T$15*H35)</f>
        <v>143.10000000000002</v>
      </c>
      <c r="J35" s="7">
        <f t="shared" si="11"/>
        <v>143.10000000000002</v>
      </c>
      <c r="K35" s="7">
        <f t="shared" si="7"/>
        <v>0</v>
      </c>
      <c r="L35" s="7">
        <f t="shared" si="8"/>
        <v>0</v>
      </c>
      <c r="M35" s="8">
        <f t="shared" si="9"/>
        <v>143.10000000000002</v>
      </c>
      <c r="N35" s="7">
        <f t="shared" ref="N35:N66" si="14">IF(D35=1,$T$8,0)</f>
        <v>262.36</v>
      </c>
      <c r="O35" s="7">
        <f t="shared" ref="O35:O66" si="15">IF(E35=1,$T$9,0)</f>
        <v>0</v>
      </c>
      <c r="P35" s="7">
        <f t="shared" ref="P35:P66" si="16">IF(F35=1,$T$10,0)</f>
        <v>0</v>
      </c>
      <c r="Q35" s="7">
        <f t="shared" si="10"/>
        <v>262.36</v>
      </c>
      <c r="R35" s="8">
        <f t="shared" si="12"/>
        <v>405.46000000000004</v>
      </c>
    </row>
    <row r="36" spans="1:18" x14ac:dyDescent="0.25">
      <c r="A36" s="20" t="s">
        <v>62</v>
      </c>
      <c r="B36" s="24">
        <v>44898</v>
      </c>
      <c r="C36" s="24">
        <v>44910</v>
      </c>
      <c r="D36" s="20"/>
      <c r="E36" s="20">
        <v>1</v>
      </c>
      <c r="F36" s="20"/>
      <c r="G36" s="7">
        <f t="shared" si="5"/>
        <v>12</v>
      </c>
      <c r="H36" s="7">
        <f t="shared" si="6"/>
        <v>12</v>
      </c>
      <c r="I36" s="8">
        <f t="shared" si="13"/>
        <v>343.44</v>
      </c>
      <c r="J36" s="7">
        <f t="shared" si="11"/>
        <v>0</v>
      </c>
      <c r="K36" s="7">
        <f t="shared" si="7"/>
        <v>343.44</v>
      </c>
      <c r="L36" s="7">
        <f t="shared" si="8"/>
        <v>0</v>
      </c>
      <c r="M36" s="8">
        <f t="shared" si="9"/>
        <v>343.44</v>
      </c>
      <c r="N36" s="7">
        <f t="shared" si="14"/>
        <v>0</v>
      </c>
      <c r="O36" s="7">
        <f t="shared" si="15"/>
        <v>166.96</v>
      </c>
      <c r="P36" s="7">
        <f t="shared" si="16"/>
        <v>0</v>
      </c>
      <c r="Q36" s="7">
        <f t="shared" si="10"/>
        <v>166.96</v>
      </c>
      <c r="R36" s="8">
        <f t="shared" si="12"/>
        <v>510.4</v>
      </c>
    </row>
    <row r="37" spans="1:18" x14ac:dyDescent="0.25">
      <c r="A37" s="20" t="s">
        <v>63</v>
      </c>
      <c r="B37" s="24">
        <v>44910</v>
      </c>
      <c r="C37" s="24">
        <v>44911</v>
      </c>
      <c r="D37" s="20"/>
      <c r="E37" s="20">
        <v>1</v>
      </c>
      <c r="F37" s="20"/>
      <c r="G37" s="7">
        <f t="shared" si="5"/>
        <v>1</v>
      </c>
      <c r="H37" s="7">
        <f t="shared" si="6"/>
        <v>1</v>
      </c>
      <c r="I37" s="8">
        <f t="shared" si="13"/>
        <v>28.62</v>
      </c>
      <c r="J37" s="7">
        <f t="shared" si="11"/>
        <v>0</v>
      </c>
      <c r="K37" s="7">
        <f t="shared" si="7"/>
        <v>28.62</v>
      </c>
      <c r="L37" s="7">
        <f t="shared" si="8"/>
        <v>0</v>
      </c>
      <c r="M37" s="8">
        <f t="shared" si="9"/>
        <v>28.62</v>
      </c>
      <c r="N37" s="7">
        <f t="shared" si="14"/>
        <v>0</v>
      </c>
      <c r="O37" s="7">
        <f t="shared" si="15"/>
        <v>166.96</v>
      </c>
      <c r="P37" s="7">
        <f t="shared" si="16"/>
        <v>0</v>
      </c>
      <c r="Q37" s="7">
        <f t="shared" si="10"/>
        <v>166.96</v>
      </c>
      <c r="R37" s="8">
        <f t="shared" si="12"/>
        <v>195.58</v>
      </c>
    </row>
    <row r="38" spans="1:18" x14ac:dyDescent="0.25">
      <c r="A38" s="20" t="s">
        <v>64</v>
      </c>
      <c r="B38" s="24">
        <v>44899</v>
      </c>
      <c r="C38" s="24">
        <v>44911</v>
      </c>
      <c r="D38" s="20">
        <v>1</v>
      </c>
      <c r="E38" s="20"/>
      <c r="F38" s="20"/>
      <c r="G38" s="7">
        <f t="shared" si="5"/>
        <v>12</v>
      </c>
      <c r="H38" s="7">
        <f t="shared" si="6"/>
        <v>12</v>
      </c>
      <c r="I38" s="8">
        <f t="shared" si="13"/>
        <v>572.40000000000009</v>
      </c>
      <c r="J38" s="7">
        <f t="shared" si="11"/>
        <v>572.40000000000009</v>
      </c>
      <c r="K38" s="7">
        <f t="shared" si="7"/>
        <v>0</v>
      </c>
      <c r="L38" s="7">
        <f t="shared" si="8"/>
        <v>0</v>
      </c>
      <c r="M38" s="8">
        <f t="shared" si="9"/>
        <v>572.40000000000009</v>
      </c>
      <c r="N38" s="7">
        <f t="shared" si="14"/>
        <v>262.36</v>
      </c>
      <c r="O38" s="7">
        <f t="shared" si="15"/>
        <v>0</v>
      </c>
      <c r="P38" s="7">
        <f t="shared" si="16"/>
        <v>0</v>
      </c>
      <c r="Q38" s="7">
        <f t="shared" si="10"/>
        <v>262.36</v>
      </c>
      <c r="R38" s="8">
        <f t="shared" si="12"/>
        <v>834.7600000000001</v>
      </c>
    </row>
    <row r="39" spans="1:18" x14ac:dyDescent="0.25">
      <c r="A39" s="20" t="s">
        <v>65</v>
      </c>
      <c r="B39" s="24">
        <v>44910</v>
      </c>
      <c r="C39" s="24">
        <v>44915</v>
      </c>
      <c r="D39" s="20">
        <v>0</v>
      </c>
      <c r="E39" s="20">
        <v>0</v>
      </c>
      <c r="F39" s="20">
        <v>0</v>
      </c>
      <c r="G39" s="7">
        <f t="shared" si="5"/>
        <v>5</v>
      </c>
      <c r="H39" s="7">
        <f t="shared" si="6"/>
        <v>5</v>
      </c>
      <c r="I39" s="8">
        <f t="shared" si="13"/>
        <v>0</v>
      </c>
      <c r="J39" s="7">
        <f t="shared" si="11"/>
        <v>0</v>
      </c>
      <c r="K39" s="7">
        <f t="shared" si="7"/>
        <v>0</v>
      </c>
      <c r="L39" s="7">
        <f t="shared" si="8"/>
        <v>0</v>
      </c>
      <c r="M39" s="8">
        <f t="shared" si="9"/>
        <v>0</v>
      </c>
      <c r="N39" s="7">
        <f t="shared" si="14"/>
        <v>0</v>
      </c>
      <c r="O39" s="7">
        <f t="shared" si="15"/>
        <v>0</v>
      </c>
      <c r="P39" s="7">
        <f t="shared" si="16"/>
        <v>0</v>
      </c>
      <c r="Q39" s="7">
        <f t="shared" si="10"/>
        <v>0</v>
      </c>
      <c r="R39" s="8">
        <f t="shared" si="12"/>
        <v>0</v>
      </c>
    </row>
    <row r="40" spans="1:18" x14ac:dyDescent="0.25">
      <c r="A40" s="20" t="s">
        <v>66</v>
      </c>
      <c r="B40" s="24">
        <v>44910</v>
      </c>
      <c r="C40" s="24">
        <v>44915</v>
      </c>
      <c r="D40" s="20">
        <v>1</v>
      </c>
      <c r="E40" s="20"/>
      <c r="F40" s="20"/>
      <c r="G40" s="7">
        <f t="shared" si="5"/>
        <v>5</v>
      </c>
      <c r="H40" s="7">
        <f t="shared" si="6"/>
        <v>5</v>
      </c>
      <c r="I40" s="8">
        <f t="shared" si="13"/>
        <v>238.5</v>
      </c>
      <c r="J40" s="7">
        <f t="shared" si="11"/>
        <v>238.5</v>
      </c>
      <c r="K40" s="7">
        <f t="shared" si="7"/>
        <v>0</v>
      </c>
      <c r="L40" s="7">
        <f t="shared" si="8"/>
        <v>0</v>
      </c>
      <c r="M40" s="8">
        <f t="shared" si="9"/>
        <v>238.5</v>
      </c>
      <c r="N40" s="7">
        <f t="shared" si="14"/>
        <v>262.36</v>
      </c>
      <c r="O40" s="7">
        <f t="shared" si="15"/>
        <v>0</v>
      </c>
      <c r="P40" s="7">
        <f t="shared" si="16"/>
        <v>0</v>
      </c>
      <c r="Q40" s="7">
        <f t="shared" si="10"/>
        <v>262.36</v>
      </c>
      <c r="R40" s="8">
        <f t="shared" ref="R40:R71" si="17">M40+Q40</f>
        <v>500.86</v>
      </c>
    </row>
    <row r="41" spans="1:18" x14ac:dyDescent="0.25">
      <c r="A41" s="20" t="s">
        <v>67</v>
      </c>
      <c r="B41" s="24">
        <v>44912</v>
      </c>
      <c r="C41" s="24">
        <v>44915</v>
      </c>
      <c r="D41" s="20"/>
      <c r="E41" s="20">
        <v>1</v>
      </c>
      <c r="F41" s="20"/>
      <c r="G41" s="7">
        <f t="shared" si="5"/>
        <v>3</v>
      </c>
      <c r="H41" s="7">
        <f t="shared" si="6"/>
        <v>3</v>
      </c>
      <c r="I41" s="8">
        <f t="shared" si="13"/>
        <v>85.86</v>
      </c>
      <c r="J41" s="7">
        <f t="shared" si="11"/>
        <v>0</v>
      </c>
      <c r="K41" s="7">
        <f t="shared" si="7"/>
        <v>85.86</v>
      </c>
      <c r="L41" s="7">
        <f t="shared" si="8"/>
        <v>0</v>
      </c>
      <c r="M41" s="8">
        <f t="shared" si="9"/>
        <v>85.86</v>
      </c>
      <c r="N41" s="7">
        <f t="shared" si="14"/>
        <v>0</v>
      </c>
      <c r="O41" s="7">
        <f t="shared" si="15"/>
        <v>166.96</v>
      </c>
      <c r="P41" s="7">
        <f t="shared" si="16"/>
        <v>0</v>
      </c>
      <c r="Q41" s="7">
        <f t="shared" si="10"/>
        <v>166.96</v>
      </c>
      <c r="R41" s="8">
        <f t="shared" si="17"/>
        <v>252.82</v>
      </c>
    </row>
    <row r="42" spans="1:18" x14ac:dyDescent="0.25">
      <c r="A42" s="20" t="s">
        <v>72</v>
      </c>
      <c r="B42" s="24">
        <v>44911</v>
      </c>
      <c r="C42" s="24">
        <v>44916</v>
      </c>
      <c r="D42" s="20">
        <v>1</v>
      </c>
      <c r="E42" s="20"/>
      <c r="F42" s="20"/>
      <c r="G42" s="7">
        <f t="shared" si="5"/>
        <v>5</v>
      </c>
      <c r="H42" s="7">
        <f t="shared" si="6"/>
        <v>5</v>
      </c>
      <c r="I42" s="8">
        <f t="shared" si="13"/>
        <v>238.5</v>
      </c>
      <c r="J42" s="7">
        <f t="shared" si="11"/>
        <v>238.5</v>
      </c>
      <c r="K42" s="7">
        <f t="shared" si="7"/>
        <v>0</v>
      </c>
      <c r="L42" s="7">
        <f t="shared" si="8"/>
        <v>0</v>
      </c>
      <c r="M42" s="8">
        <f t="shared" si="9"/>
        <v>238.5</v>
      </c>
      <c r="N42" s="7">
        <f t="shared" si="14"/>
        <v>262.36</v>
      </c>
      <c r="O42" s="7">
        <f t="shared" si="15"/>
        <v>0</v>
      </c>
      <c r="P42" s="7">
        <f t="shared" si="16"/>
        <v>0</v>
      </c>
      <c r="Q42" s="7">
        <f t="shared" si="10"/>
        <v>262.36</v>
      </c>
      <c r="R42" s="8">
        <f t="shared" si="17"/>
        <v>500.86</v>
      </c>
    </row>
    <row r="43" spans="1:18" x14ac:dyDescent="0.25">
      <c r="A43" s="20" t="s">
        <v>73</v>
      </c>
      <c r="B43" s="24">
        <v>44912</v>
      </c>
      <c r="C43" s="24">
        <v>44916</v>
      </c>
      <c r="D43" s="20">
        <v>1</v>
      </c>
      <c r="E43" s="20"/>
      <c r="F43" s="20"/>
      <c r="G43" s="7">
        <f t="shared" si="5"/>
        <v>4</v>
      </c>
      <c r="H43" s="7">
        <f t="shared" si="6"/>
        <v>4</v>
      </c>
      <c r="I43" s="8">
        <f t="shared" si="13"/>
        <v>190.8</v>
      </c>
      <c r="J43" s="7">
        <f t="shared" si="11"/>
        <v>190.8</v>
      </c>
      <c r="K43" s="7">
        <f t="shared" si="7"/>
        <v>0</v>
      </c>
      <c r="L43" s="7">
        <f t="shared" si="8"/>
        <v>0</v>
      </c>
      <c r="M43" s="8">
        <f t="shared" si="9"/>
        <v>190.8</v>
      </c>
      <c r="N43" s="7">
        <f t="shared" si="14"/>
        <v>262.36</v>
      </c>
      <c r="O43" s="7">
        <f t="shared" si="15"/>
        <v>0</v>
      </c>
      <c r="P43" s="7">
        <f t="shared" si="16"/>
        <v>0</v>
      </c>
      <c r="Q43" s="7">
        <f t="shared" si="10"/>
        <v>262.36</v>
      </c>
      <c r="R43" s="8">
        <f t="shared" si="17"/>
        <v>453.16</v>
      </c>
    </row>
    <row r="44" spans="1:18" x14ac:dyDescent="0.25">
      <c r="A44" s="20" t="s">
        <v>74</v>
      </c>
      <c r="B44" s="24">
        <v>44912</v>
      </c>
      <c r="C44" s="24">
        <v>44916</v>
      </c>
      <c r="D44" s="20">
        <v>1</v>
      </c>
      <c r="E44" s="20"/>
      <c r="F44" s="20"/>
      <c r="G44" s="7">
        <f t="shared" si="5"/>
        <v>4</v>
      </c>
      <c r="H44" s="7">
        <f t="shared" si="6"/>
        <v>4</v>
      </c>
      <c r="I44" s="8">
        <f t="shared" si="13"/>
        <v>190.8</v>
      </c>
      <c r="J44" s="7">
        <f t="shared" si="11"/>
        <v>190.8</v>
      </c>
      <c r="K44" s="7">
        <f t="shared" si="7"/>
        <v>0</v>
      </c>
      <c r="L44" s="7">
        <f t="shared" si="8"/>
        <v>0</v>
      </c>
      <c r="M44" s="8">
        <f t="shared" si="9"/>
        <v>190.8</v>
      </c>
      <c r="N44" s="7">
        <f t="shared" si="14"/>
        <v>262.36</v>
      </c>
      <c r="O44" s="7">
        <f t="shared" si="15"/>
        <v>0</v>
      </c>
      <c r="P44" s="7">
        <f t="shared" si="16"/>
        <v>0</v>
      </c>
      <c r="Q44" s="7">
        <f t="shared" si="10"/>
        <v>262.36</v>
      </c>
      <c r="R44" s="8">
        <f t="shared" si="17"/>
        <v>453.16</v>
      </c>
    </row>
    <row r="45" spans="1:18" x14ac:dyDescent="0.25">
      <c r="A45" s="20" t="s">
        <v>75</v>
      </c>
      <c r="B45" s="24">
        <v>44903</v>
      </c>
      <c r="C45" s="24">
        <v>44916</v>
      </c>
      <c r="D45" s="20">
        <v>1</v>
      </c>
      <c r="E45" s="20"/>
      <c r="F45" s="20"/>
      <c r="G45" s="7">
        <f t="shared" si="5"/>
        <v>13</v>
      </c>
      <c r="H45" s="7">
        <f t="shared" si="6"/>
        <v>13</v>
      </c>
      <c r="I45" s="8">
        <f t="shared" si="13"/>
        <v>620.1</v>
      </c>
      <c r="J45" s="7">
        <f t="shared" si="11"/>
        <v>620.1</v>
      </c>
      <c r="K45" s="7">
        <f t="shared" si="7"/>
        <v>0</v>
      </c>
      <c r="L45" s="7">
        <f t="shared" si="8"/>
        <v>0</v>
      </c>
      <c r="M45" s="8">
        <f t="shared" si="9"/>
        <v>620.1</v>
      </c>
      <c r="N45" s="7">
        <f t="shared" si="14"/>
        <v>262.36</v>
      </c>
      <c r="O45" s="7">
        <f t="shared" si="15"/>
        <v>0</v>
      </c>
      <c r="P45" s="7">
        <f t="shared" si="16"/>
        <v>0</v>
      </c>
      <c r="Q45" s="7">
        <f t="shared" si="10"/>
        <v>262.36</v>
      </c>
      <c r="R45" s="8">
        <f t="shared" si="17"/>
        <v>882.46</v>
      </c>
    </row>
    <row r="46" spans="1:18" x14ac:dyDescent="0.25">
      <c r="A46" s="20" t="s">
        <v>76</v>
      </c>
      <c r="B46" s="24">
        <v>44899</v>
      </c>
      <c r="C46" s="24">
        <v>44917</v>
      </c>
      <c r="D46" s="20"/>
      <c r="E46" s="20">
        <v>1</v>
      </c>
      <c r="F46" s="20"/>
      <c r="G46" s="7">
        <f t="shared" si="5"/>
        <v>18</v>
      </c>
      <c r="H46" s="7">
        <f t="shared" si="6"/>
        <v>18</v>
      </c>
      <c r="I46" s="8">
        <f t="shared" si="13"/>
        <v>515.16</v>
      </c>
      <c r="J46" s="7">
        <f t="shared" si="11"/>
        <v>0</v>
      </c>
      <c r="K46" s="7">
        <f t="shared" si="7"/>
        <v>515.16</v>
      </c>
      <c r="L46" s="7">
        <f t="shared" si="8"/>
        <v>0</v>
      </c>
      <c r="M46" s="8">
        <f t="shared" si="9"/>
        <v>515.16</v>
      </c>
      <c r="N46" s="7">
        <f t="shared" si="14"/>
        <v>0</v>
      </c>
      <c r="O46" s="7">
        <f t="shared" si="15"/>
        <v>166.96</v>
      </c>
      <c r="P46" s="7">
        <f t="shared" si="16"/>
        <v>0</v>
      </c>
      <c r="Q46" s="7">
        <f t="shared" si="10"/>
        <v>166.96</v>
      </c>
      <c r="R46" s="8">
        <f t="shared" si="17"/>
        <v>682.12</v>
      </c>
    </row>
    <row r="47" spans="1:18" x14ac:dyDescent="0.25">
      <c r="A47" s="20" t="s">
        <v>77</v>
      </c>
      <c r="B47" s="24">
        <v>44905</v>
      </c>
      <c r="C47" s="24">
        <v>44917</v>
      </c>
      <c r="D47" s="20">
        <v>1</v>
      </c>
      <c r="E47" s="20"/>
      <c r="F47" s="20"/>
      <c r="G47" s="7">
        <f t="shared" si="5"/>
        <v>12</v>
      </c>
      <c r="H47" s="7">
        <f t="shared" si="6"/>
        <v>12</v>
      </c>
      <c r="I47" s="8">
        <f t="shared" si="13"/>
        <v>572.40000000000009</v>
      </c>
      <c r="J47" s="7">
        <f t="shared" si="11"/>
        <v>572.40000000000009</v>
      </c>
      <c r="K47" s="7">
        <f t="shared" si="7"/>
        <v>0</v>
      </c>
      <c r="L47" s="7">
        <f t="shared" si="8"/>
        <v>0</v>
      </c>
      <c r="M47" s="8">
        <f t="shared" si="9"/>
        <v>572.40000000000009</v>
      </c>
      <c r="N47" s="7">
        <f t="shared" si="14"/>
        <v>262.36</v>
      </c>
      <c r="O47" s="7">
        <f t="shared" si="15"/>
        <v>0</v>
      </c>
      <c r="P47" s="7">
        <f t="shared" si="16"/>
        <v>0</v>
      </c>
      <c r="Q47" s="7">
        <f t="shared" si="10"/>
        <v>262.36</v>
      </c>
      <c r="R47" s="8">
        <f t="shared" si="17"/>
        <v>834.7600000000001</v>
      </c>
    </row>
    <row r="48" spans="1:18" x14ac:dyDescent="0.25">
      <c r="A48" s="20" t="s">
        <v>78</v>
      </c>
      <c r="B48" s="24">
        <v>44917</v>
      </c>
      <c r="C48" s="24">
        <v>44918</v>
      </c>
      <c r="D48" s="20">
        <v>1</v>
      </c>
      <c r="E48" s="20"/>
      <c r="F48" s="20"/>
      <c r="G48" s="7">
        <f t="shared" si="5"/>
        <v>1</v>
      </c>
      <c r="H48" s="7">
        <f t="shared" si="6"/>
        <v>1</v>
      </c>
      <c r="I48" s="8">
        <f t="shared" si="13"/>
        <v>47.7</v>
      </c>
      <c r="J48" s="7">
        <f t="shared" si="11"/>
        <v>47.7</v>
      </c>
      <c r="K48" s="7">
        <f t="shared" si="7"/>
        <v>0</v>
      </c>
      <c r="L48" s="7">
        <f t="shared" si="8"/>
        <v>0</v>
      </c>
      <c r="M48" s="8">
        <f t="shared" si="9"/>
        <v>47.7</v>
      </c>
      <c r="N48" s="7">
        <f t="shared" si="14"/>
        <v>262.36</v>
      </c>
      <c r="O48" s="7">
        <f t="shared" si="15"/>
        <v>0</v>
      </c>
      <c r="P48" s="7">
        <f t="shared" si="16"/>
        <v>0</v>
      </c>
      <c r="Q48" s="7">
        <f t="shared" si="10"/>
        <v>262.36</v>
      </c>
      <c r="R48" s="8">
        <f t="shared" si="17"/>
        <v>310.06</v>
      </c>
    </row>
    <row r="49" spans="1:18" x14ac:dyDescent="0.25">
      <c r="A49" s="20" t="s">
        <v>79</v>
      </c>
      <c r="B49" s="24">
        <v>44920</v>
      </c>
      <c r="C49" s="24">
        <v>44921</v>
      </c>
      <c r="D49" s="20"/>
      <c r="E49" s="20">
        <v>1</v>
      </c>
      <c r="F49" s="20"/>
      <c r="G49" s="7">
        <f t="shared" si="5"/>
        <v>1</v>
      </c>
      <c r="H49" s="7">
        <f t="shared" si="6"/>
        <v>1</v>
      </c>
      <c r="I49" s="8">
        <f t="shared" si="13"/>
        <v>28.62</v>
      </c>
      <c r="J49" s="7">
        <f t="shared" si="11"/>
        <v>0</v>
      </c>
      <c r="K49" s="7">
        <f t="shared" si="7"/>
        <v>28.62</v>
      </c>
      <c r="L49" s="7">
        <f t="shared" si="8"/>
        <v>0</v>
      </c>
      <c r="M49" s="8">
        <f t="shared" si="9"/>
        <v>28.62</v>
      </c>
      <c r="N49" s="7">
        <f t="shared" si="14"/>
        <v>0</v>
      </c>
      <c r="O49" s="7">
        <f t="shared" si="15"/>
        <v>166.96</v>
      </c>
      <c r="P49" s="7">
        <f t="shared" si="16"/>
        <v>0</v>
      </c>
      <c r="Q49" s="7">
        <f t="shared" si="10"/>
        <v>166.96</v>
      </c>
      <c r="R49" s="8">
        <f t="shared" si="17"/>
        <v>195.58</v>
      </c>
    </row>
    <row r="50" spans="1:18" x14ac:dyDescent="0.25">
      <c r="A50" s="20" t="s">
        <v>80</v>
      </c>
      <c r="B50" s="24">
        <v>44917</v>
      </c>
      <c r="C50" s="24">
        <v>44921</v>
      </c>
      <c r="D50" s="20"/>
      <c r="E50" s="20">
        <v>1</v>
      </c>
      <c r="F50" s="20"/>
      <c r="G50" s="7">
        <f t="shared" si="5"/>
        <v>4</v>
      </c>
      <c r="H50" s="7">
        <f t="shared" si="6"/>
        <v>4</v>
      </c>
      <c r="I50" s="8">
        <f t="shared" si="13"/>
        <v>114.48</v>
      </c>
      <c r="J50" s="7">
        <f t="shared" si="11"/>
        <v>0</v>
      </c>
      <c r="K50" s="7">
        <f t="shared" si="7"/>
        <v>114.48</v>
      </c>
      <c r="L50" s="7">
        <f t="shared" si="8"/>
        <v>0</v>
      </c>
      <c r="M50" s="8">
        <f t="shared" si="9"/>
        <v>114.48</v>
      </c>
      <c r="N50" s="7">
        <f t="shared" si="14"/>
        <v>0</v>
      </c>
      <c r="O50" s="7">
        <f t="shared" si="15"/>
        <v>166.96</v>
      </c>
      <c r="P50" s="7">
        <f t="shared" si="16"/>
        <v>0</v>
      </c>
      <c r="Q50" s="7">
        <f t="shared" si="10"/>
        <v>166.96</v>
      </c>
      <c r="R50" s="8">
        <f t="shared" si="17"/>
        <v>281.44</v>
      </c>
    </row>
    <row r="51" spans="1:18" x14ac:dyDescent="0.25">
      <c r="A51" s="20" t="s">
        <v>81</v>
      </c>
      <c r="B51" s="24">
        <v>44911</v>
      </c>
      <c r="C51" s="24">
        <v>44922</v>
      </c>
      <c r="D51" s="20">
        <v>1</v>
      </c>
      <c r="E51" s="20"/>
      <c r="F51" s="20"/>
      <c r="G51" s="7">
        <f t="shared" si="5"/>
        <v>11</v>
      </c>
      <c r="H51" s="7">
        <f t="shared" si="6"/>
        <v>11</v>
      </c>
      <c r="I51" s="8">
        <f t="shared" si="13"/>
        <v>524.70000000000005</v>
      </c>
      <c r="J51" s="7">
        <f t="shared" si="11"/>
        <v>524.70000000000005</v>
      </c>
      <c r="K51" s="7">
        <f t="shared" si="7"/>
        <v>0</v>
      </c>
      <c r="L51" s="7">
        <f t="shared" si="8"/>
        <v>0</v>
      </c>
      <c r="M51" s="8">
        <f t="shared" si="9"/>
        <v>524.70000000000005</v>
      </c>
      <c r="N51" s="7">
        <f t="shared" si="14"/>
        <v>262.36</v>
      </c>
      <c r="O51" s="7">
        <f t="shared" si="15"/>
        <v>0</v>
      </c>
      <c r="P51" s="7">
        <f t="shared" si="16"/>
        <v>0</v>
      </c>
      <c r="Q51" s="7">
        <f t="shared" si="10"/>
        <v>262.36</v>
      </c>
      <c r="R51" s="8">
        <f t="shared" si="17"/>
        <v>787.06000000000006</v>
      </c>
    </row>
    <row r="52" spans="1:18" x14ac:dyDescent="0.25">
      <c r="A52" s="20" t="s">
        <v>82</v>
      </c>
      <c r="B52" s="24">
        <v>44911</v>
      </c>
      <c r="C52" s="24">
        <v>44922</v>
      </c>
      <c r="D52" s="20"/>
      <c r="E52" s="20">
        <v>0</v>
      </c>
      <c r="F52" s="20"/>
      <c r="G52" s="7">
        <f t="shared" si="5"/>
        <v>11</v>
      </c>
      <c r="H52" s="7">
        <f t="shared" si="6"/>
        <v>11</v>
      </c>
      <c r="I52" s="8">
        <f t="shared" si="13"/>
        <v>0</v>
      </c>
      <c r="J52" s="7">
        <f t="shared" si="11"/>
        <v>0</v>
      </c>
      <c r="K52" s="7">
        <f t="shared" si="7"/>
        <v>0</v>
      </c>
      <c r="L52" s="7">
        <f t="shared" si="8"/>
        <v>0</v>
      </c>
      <c r="M52" s="8">
        <f t="shared" si="9"/>
        <v>0</v>
      </c>
      <c r="N52" s="7">
        <f t="shared" si="14"/>
        <v>0</v>
      </c>
      <c r="O52" s="7">
        <f t="shared" si="15"/>
        <v>0</v>
      </c>
      <c r="P52" s="7">
        <f t="shared" si="16"/>
        <v>0</v>
      </c>
      <c r="Q52" s="7">
        <f t="shared" si="10"/>
        <v>0</v>
      </c>
      <c r="R52" s="8">
        <f t="shared" si="17"/>
        <v>0</v>
      </c>
    </row>
    <row r="53" spans="1:18" x14ac:dyDescent="0.25">
      <c r="A53" s="20" t="s">
        <v>83</v>
      </c>
      <c r="B53" s="24">
        <v>44920</v>
      </c>
      <c r="C53" s="24">
        <v>44922</v>
      </c>
      <c r="D53" s="20">
        <v>1</v>
      </c>
      <c r="E53" s="20"/>
      <c r="F53" s="20"/>
      <c r="G53" s="7">
        <f t="shared" si="5"/>
        <v>2</v>
      </c>
      <c r="H53" s="7">
        <f t="shared" si="6"/>
        <v>2</v>
      </c>
      <c r="I53" s="8">
        <f t="shared" si="13"/>
        <v>95.4</v>
      </c>
      <c r="J53" s="7">
        <f t="shared" si="11"/>
        <v>95.4</v>
      </c>
      <c r="K53" s="7">
        <f t="shared" si="7"/>
        <v>0</v>
      </c>
      <c r="L53" s="7">
        <f t="shared" si="8"/>
        <v>0</v>
      </c>
      <c r="M53" s="8">
        <f t="shared" si="9"/>
        <v>95.4</v>
      </c>
      <c r="N53" s="7">
        <f t="shared" si="14"/>
        <v>262.36</v>
      </c>
      <c r="O53" s="7">
        <f t="shared" si="15"/>
        <v>0</v>
      </c>
      <c r="P53" s="7">
        <f t="shared" si="16"/>
        <v>0</v>
      </c>
      <c r="Q53" s="7">
        <f t="shared" si="10"/>
        <v>262.36</v>
      </c>
      <c r="R53" s="8">
        <f t="shared" si="17"/>
        <v>357.76</v>
      </c>
    </row>
    <row r="54" spans="1:18" x14ac:dyDescent="0.25">
      <c r="A54" s="20" t="s">
        <v>84</v>
      </c>
      <c r="B54" s="24">
        <v>44919</v>
      </c>
      <c r="C54" s="24">
        <v>44923</v>
      </c>
      <c r="D54" s="20">
        <v>1</v>
      </c>
      <c r="E54" s="20"/>
      <c r="F54" s="20"/>
      <c r="G54" s="7">
        <f t="shared" si="5"/>
        <v>4</v>
      </c>
      <c r="H54" s="7">
        <f t="shared" si="6"/>
        <v>4</v>
      </c>
      <c r="I54" s="8">
        <f t="shared" si="13"/>
        <v>190.8</v>
      </c>
      <c r="J54" s="7">
        <f t="shared" si="11"/>
        <v>190.8</v>
      </c>
      <c r="K54" s="7">
        <f t="shared" si="7"/>
        <v>0</v>
      </c>
      <c r="L54" s="7">
        <f t="shared" si="8"/>
        <v>0</v>
      </c>
      <c r="M54" s="8">
        <f t="shared" si="9"/>
        <v>190.8</v>
      </c>
      <c r="N54" s="7">
        <f t="shared" si="14"/>
        <v>262.36</v>
      </c>
      <c r="O54" s="7">
        <f t="shared" si="15"/>
        <v>0</v>
      </c>
      <c r="P54" s="7">
        <f t="shared" si="16"/>
        <v>0</v>
      </c>
      <c r="Q54" s="7">
        <f t="shared" si="10"/>
        <v>262.36</v>
      </c>
      <c r="R54" s="8">
        <f t="shared" si="17"/>
        <v>453.16</v>
      </c>
    </row>
    <row r="55" spans="1:18" x14ac:dyDescent="0.25">
      <c r="A55" s="20" t="s">
        <v>85</v>
      </c>
      <c r="B55" s="24">
        <v>44922</v>
      </c>
      <c r="C55" s="24">
        <v>44923</v>
      </c>
      <c r="D55" s="20"/>
      <c r="E55" s="20">
        <v>1</v>
      </c>
      <c r="F55" s="20"/>
      <c r="G55" s="7">
        <f t="shared" si="5"/>
        <v>1</v>
      </c>
      <c r="H55" s="7">
        <f t="shared" si="6"/>
        <v>1</v>
      </c>
      <c r="I55" s="8">
        <f t="shared" si="13"/>
        <v>28.62</v>
      </c>
      <c r="J55" s="7">
        <f t="shared" si="11"/>
        <v>0</v>
      </c>
      <c r="K55" s="7">
        <f t="shared" si="7"/>
        <v>28.62</v>
      </c>
      <c r="L55" s="7">
        <f t="shared" si="8"/>
        <v>0</v>
      </c>
      <c r="M55" s="8">
        <f t="shared" si="9"/>
        <v>28.62</v>
      </c>
      <c r="N55" s="7">
        <f t="shared" si="14"/>
        <v>0</v>
      </c>
      <c r="O55" s="7">
        <f t="shared" si="15"/>
        <v>166.96</v>
      </c>
      <c r="P55" s="7">
        <f t="shared" si="16"/>
        <v>0</v>
      </c>
      <c r="Q55" s="7">
        <f t="shared" si="10"/>
        <v>166.96</v>
      </c>
      <c r="R55" s="8">
        <f t="shared" si="17"/>
        <v>195.58</v>
      </c>
    </row>
    <row r="56" spans="1:18" x14ac:dyDescent="0.25">
      <c r="A56" s="20" t="s">
        <v>86</v>
      </c>
      <c r="B56" s="24">
        <v>44922</v>
      </c>
      <c r="C56" s="24">
        <v>44923</v>
      </c>
      <c r="D56" s="20"/>
      <c r="E56" s="20">
        <v>0</v>
      </c>
      <c r="F56" s="20"/>
      <c r="G56" s="7">
        <f t="shared" si="5"/>
        <v>1</v>
      </c>
      <c r="H56" s="7">
        <f t="shared" si="6"/>
        <v>1</v>
      </c>
      <c r="I56" s="8">
        <f t="shared" si="13"/>
        <v>0</v>
      </c>
      <c r="J56" s="7">
        <f t="shared" si="11"/>
        <v>0</v>
      </c>
      <c r="K56" s="7">
        <f t="shared" si="7"/>
        <v>0</v>
      </c>
      <c r="L56" s="7">
        <f t="shared" si="8"/>
        <v>0</v>
      </c>
      <c r="M56" s="8">
        <f t="shared" si="9"/>
        <v>0</v>
      </c>
      <c r="N56" s="7">
        <f t="shared" si="14"/>
        <v>0</v>
      </c>
      <c r="O56" s="7">
        <f t="shared" si="15"/>
        <v>0</v>
      </c>
      <c r="P56" s="7">
        <f t="shared" si="16"/>
        <v>0</v>
      </c>
      <c r="Q56" s="7">
        <f t="shared" si="10"/>
        <v>0</v>
      </c>
      <c r="R56" s="8">
        <f t="shared" si="17"/>
        <v>0</v>
      </c>
    </row>
    <row r="57" spans="1:18" x14ac:dyDescent="0.25">
      <c r="A57" s="20" t="s">
        <v>87</v>
      </c>
      <c r="B57" s="24">
        <v>44917</v>
      </c>
      <c r="C57" s="24">
        <v>44924</v>
      </c>
      <c r="D57" s="20">
        <v>1</v>
      </c>
      <c r="E57" s="20"/>
      <c r="F57" s="20"/>
      <c r="G57" s="7">
        <f t="shared" si="5"/>
        <v>7</v>
      </c>
      <c r="H57" s="7">
        <f t="shared" si="6"/>
        <v>7</v>
      </c>
      <c r="I57" s="8">
        <f t="shared" si="13"/>
        <v>333.90000000000003</v>
      </c>
      <c r="J57" s="7">
        <f t="shared" si="11"/>
        <v>333.90000000000003</v>
      </c>
      <c r="K57" s="7">
        <f t="shared" si="7"/>
        <v>0</v>
      </c>
      <c r="L57" s="7">
        <f t="shared" si="8"/>
        <v>0</v>
      </c>
      <c r="M57" s="8">
        <f t="shared" si="9"/>
        <v>333.90000000000003</v>
      </c>
      <c r="N57" s="7">
        <f t="shared" si="14"/>
        <v>262.36</v>
      </c>
      <c r="O57" s="7">
        <f t="shared" si="15"/>
        <v>0</v>
      </c>
      <c r="P57" s="7">
        <f t="shared" si="16"/>
        <v>0</v>
      </c>
      <c r="Q57" s="7">
        <f t="shared" si="10"/>
        <v>262.36</v>
      </c>
      <c r="R57" s="8">
        <f t="shared" si="17"/>
        <v>596.26</v>
      </c>
    </row>
    <row r="58" spans="1:18" x14ac:dyDescent="0.25">
      <c r="A58" s="20" t="s">
        <v>88</v>
      </c>
      <c r="B58" s="24">
        <v>44883</v>
      </c>
      <c r="C58" s="24">
        <v>44924</v>
      </c>
      <c r="D58" s="20"/>
      <c r="E58" s="20">
        <v>1</v>
      </c>
      <c r="F58" s="20"/>
      <c r="G58" s="7">
        <f t="shared" si="5"/>
        <v>41</v>
      </c>
      <c r="H58" s="7">
        <f t="shared" si="6"/>
        <v>41</v>
      </c>
      <c r="I58" s="8">
        <f t="shared" si="13"/>
        <v>1173.42</v>
      </c>
      <c r="J58" s="7">
        <f t="shared" si="11"/>
        <v>0</v>
      </c>
      <c r="K58" s="7">
        <f t="shared" si="7"/>
        <v>1173.42</v>
      </c>
      <c r="L58" s="7">
        <f t="shared" si="8"/>
        <v>0</v>
      </c>
      <c r="M58" s="8">
        <f t="shared" si="9"/>
        <v>1173.42</v>
      </c>
      <c r="N58" s="7">
        <f t="shared" si="14"/>
        <v>0</v>
      </c>
      <c r="O58" s="7">
        <f t="shared" si="15"/>
        <v>166.96</v>
      </c>
      <c r="P58" s="7">
        <f t="shared" si="16"/>
        <v>0</v>
      </c>
      <c r="Q58" s="7">
        <f t="shared" si="10"/>
        <v>166.96</v>
      </c>
      <c r="R58" s="8">
        <f t="shared" si="17"/>
        <v>1340.38</v>
      </c>
    </row>
    <row r="59" spans="1:18" x14ac:dyDescent="0.25">
      <c r="A59" s="20" t="s">
        <v>89</v>
      </c>
      <c r="B59" s="24">
        <v>44922</v>
      </c>
      <c r="C59" s="24">
        <v>44924</v>
      </c>
      <c r="D59" s="20">
        <v>1</v>
      </c>
      <c r="E59" s="20"/>
      <c r="F59" s="20"/>
      <c r="G59" s="7">
        <f t="shared" si="5"/>
        <v>2</v>
      </c>
      <c r="H59" s="7">
        <f t="shared" si="6"/>
        <v>2</v>
      </c>
      <c r="I59" s="8">
        <f t="shared" si="13"/>
        <v>95.4</v>
      </c>
      <c r="J59" s="7">
        <f t="shared" si="11"/>
        <v>95.4</v>
      </c>
      <c r="K59" s="7">
        <f t="shared" si="7"/>
        <v>0</v>
      </c>
      <c r="L59" s="7">
        <f t="shared" si="8"/>
        <v>0</v>
      </c>
      <c r="M59" s="8">
        <f t="shared" si="9"/>
        <v>95.4</v>
      </c>
      <c r="N59" s="7">
        <f t="shared" si="14"/>
        <v>262.36</v>
      </c>
      <c r="O59" s="7">
        <f t="shared" si="15"/>
        <v>0</v>
      </c>
      <c r="P59" s="7">
        <f t="shared" si="16"/>
        <v>0</v>
      </c>
      <c r="Q59" s="7">
        <f t="shared" si="10"/>
        <v>262.36</v>
      </c>
      <c r="R59" s="8">
        <f t="shared" si="17"/>
        <v>357.76</v>
      </c>
    </row>
    <row r="60" spans="1:18" x14ac:dyDescent="0.25">
      <c r="A60" s="20" t="s">
        <v>90</v>
      </c>
      <c r="B60" s="24">
        <v>44918</v>
      </c>
      <c r="C60" s="24">
        <v>44924</v>
      </c>
      <c r="D60" s="20"/>
      <c r="E60" s="20">
        <v>1</v>
      </c>
      <c r="F60" s="20"/>
      <c r="G60" s="7">
        <f t="shared" si="5"/>
        <v>6</v>
      </c>
      <c r="H60" s="7">
        <f t="shared" si="6"/>
        <v>6</v>
      </c>
      <c r="I60" s="8">
        <f t="shared" si="13"/>
        <v>171.72</v>
      </c>
      <c r="J60" s="7">
        <f t="shared" si="11"/>
        <v>0</v>
      </c>
      <c r="K60" s="7">
        <f t="shared" si="7"/>
        <v>171.72</v>
      </c>
      <c r="L60" s="7">
        <f t="shared" si="8"/>
        <v>0</v>
      </c>
      <c r="M60" s="8">
        <f t="shared" si="9"/>
        <v>171.72</v>
      </c>
      <c r="N60" s="7">
        <f t="shared" si="14"/>
        <v>0</v>
      </c>
      <c r="O60" s="7">
        <f t="shared" si="15"/>
        <v>166.96</v>
      </c>
      <c r="P60" s="7">
        <f t="shared" si="16"/>
        <v>0</v>
      </c>
      <c r="Q60" s="7">
        <f t="shared" si="10"/>
        <v>166.96</v>
      </c>
      <c r="R60" s="8">
        <f t="shared" si="17"/>
        <v>338.68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5"/>
        <v>0</v>
      </c>
      <c r="H61" s="7">
        <f t="shared" si="6"/>
        <v>0</v>
      </c>
      <c r="I61" s="8">
        <f t="shared" si="13"/>
        <v>0</v>
      </c>
      <c r="J61" s="7">
        <f t="shared" si="11"/>
        <v>0</v>
      </c>
      <c r="K61" s="7">
        <f t="shared" si="7"/>
        <v>0</v>
      </c>
      <c r="L61" s="7">
        <f t="shared" si="8"/>
        <v>0</v>
      </c>
      <c r="M61" s="8">
        <f t="shared" si="9"/>
        <v>0</v>
      </c>
      <c r="N61" s="7">
        <f t="shared" si="14"/>
        <v>0</v>
      </c>
      <c r="O61" s="7">
        <f t="shared" si="15"/>
        <v>0</v>
      </c>
      <c r="P61" s="7">
        <f t="shared" si="16"/>
        <v>0</v>
      </c>
      <c r="Q61" s="7">
        <f t="shared" si="10"/>
        <v>0</v>
      </c>
      <c r="R61" s="8">
        <f t="shared" si="17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5"/>
        <v>0</v>
      </c>
      <c r="H62" s="7">
        <f t="shared" si="6"/>
        <v>0</v>
      </c>
      <c r="I62" s="8">
        <f t="shared" si="13"/>
        <v>0</v>
      </c>
      <c r="J62" s="7">
        <f t="shared" si="11"/>
        <v>0</v>
      </c>
      <c r="K62" s="7">
        <f t="shared" si="7"/>
        <v>0</v>
      </c>
      <c r="L62" s="7">
        <f t="shared" si="8"/>
        <v>0</v>
      </c>
      <c r="M62" s="8">
        <f t="shared" si="9"/>
        <v>0</v>
      </c>
      <c r="N62" s="7">
        <f t="shared" si="14"/>
        <v>0</v>
      </c>
      <c r="O62" s="7">
        <f t="shared" si="15"/>
        <v>0</v>
      </c>
      <c r="P62" s="7">
        <f t="shared" si="16"/>
        <v>0</v>
      </c>
      <c r="Q62" s="7">
        <f t="shared" si="10"/>
        <v>0</v>
      </c>
      <c r="R62" s="8">
        <f t="shared" si="17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5"/>
        <v>0</v>
      </c>
      <c r="H63" s="7">
        <f t="shared" si="6"/>
        <v>0</v>
      </c>
      <c r="I63" s="8">
        <f t="shared" si="13"/>
        <v>0</v>
      </c>
      <c r="J63" s="7">
        <f t="shared" si="11"/>
        <v>0</v>
      </c>
      <c r="K63" s="7">
        <f t="shared" si="7"/>
        <v>0</v>
      </c>
      <c r="L63" s="7">
        <f t="shared" si="8"/>
        <v>0</v>
      </c>
      <c r="M63" s="8">
        <f t="shared" si="9"/>
        <v>0</v>
      </c>
      <c r="N63" s="7">
        <f t="shared" si="14"/>
        <v>0</v>
      </c>
      <c r="O63" s="7">
        <f t="shared" si="15"/>
        <v>0</v>
      </c>
      <c r="P63" s="7">
        <f t="shared" si="16"/>
        <v>0</v>
      </c>
      <c r="Q63" s="7">
        <f t="shared" si="10"/>
        <v>0</v>
      </c>
      <c r="R63" s="8">
        <f t="shared" si="17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5"/>
        <v>0</v>
      </c>
      <c r="H64" s="7">
        <f t="shared" si="6"/>
        <v>0</v>
      </c>
      <c r="I64" s="8">
        <f t="shared" si="13"/>
        <v>0</v>
      </c>
      <c r="J64" s="7">
        <f t="shared" si="11"/>
        <v>0</v>
      </c>
      <c r="K64" s="7">
        <f t="shared" si="7"/>
        <v>0</v>
      </c>
      <c r="L64" s="7">
        <f t="shared" si="8"/>
        <v>0</v>
      </c>
      <c r="M64" s="8">
        <f t="shared" si="9"/>
        <v>0</v>
      </c>
      <c r="N64" s="7">
        <f t="shared" si="14"/>
        <v>0</v>
      </c>
      <c r="O64" s="7">
        <f t="shared" si="15"/>
        <v>0</v>
      </c>
      <c r="P64" s="7">
        <f t="shared" si="16"/>
        <v>0</v>
      </c>
      <c r="Q64" s="7">
        <f t="shared" si="10"/>
        <v>0</v>
      </c>
      <c r="R64" s="8">
        <f t="shared" si="17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5"/>
        <v>0</v>
      </c>
      <c r="H65" s="7">
        <f t="shared" si="6"/>
        <v>0</v>
      </c>
      <c r="I65" s="8">
        <f t="shared" si="13"/>
        <v>0</v>
      </c>
      <c r="J65" s="7">
        <f t="shared" si="11"/>
        <v>0</v>
      </c>
      <c r="K65" s="7">
        <f t="shared" si="7"/>
        <v>0</v>
      </c>
      <c r="L65" s="7">
        <f t="shared" si="8"/>
        <v>0</v>
      </c>
      <c r="M65" s="8">
        <f t="shared" si="9"/>
        <v>0</v>
      </c>
      <c r="N65" s="7">
        <f t="shared" si="14"/>
        <v>0</v>
      </c>
      <c r="O65" s="7">
        <f t="shared" si="15"/>
        <v>0</v>
      </c>
      <c r="P65" s="7">
        <f t="shared" si="16"/>
        <v>0</v>
      </c>
      <c r="Q65" s="7">
        <f t="shared" si="10"/>
        <v>0</v>
      </c>
      <c r="R65" s="8">
        <f t="shared" si="17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5"/>
        <v>0</v>
      </c>
      <c r="H66" s="7">
        <f t="shared" si="6"/>
        <v>0</v>
      </c>
      <c r="I66" s="8">
        <f t="shared" si="13"/>
        <v>0</v>
      </c>
      <c r="J66" s="7">
        <f t="shared" si="11"/>
        <v>0</v>
      </c>
      <c r="K66" s="7">
        <f t="shared" si="7"/>
        <v>0</v>
      </c>
      <c r="L66" s="7">
        <f t="shared" si="8"/>
        <v>0</v>
      </c>
      <c r="M66" s="8">
        <f t="shared" si="9"/>
        <v>0</v>
      </c>
      <c r="N66" s="7">
        <f t="shared" si="14"/>
        <v>0</v>
      </c>
      <c r="O66" s="7">
        <f t="shared" si="15"/>
        <v>0</v>
      </c>
      <c r="P66" s="7">
        <f t="shared" si="16"/>
        <v>0</v>
      </c>
      <c r="Q66" s="7">
        <f t="shared" si="10"/>
        <v>0</v>
      </c>
      <c r="R66" s="8">
        <f t="shared" si="17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5"/>
        <v>0</v>
      </c>
      <c r="H67" s="7">
        <f t="shared" si="6"/>
        <v>0</v>
      </c>
      <c r="I67" s="8">
        <f t="shared" ref="I67:I98" si="18">(D67*$T$13*H67)+(E67*$T$14*H67)+(F67*$T$15*H67)</f>
        <v>0</v>
      </c>
      <c r="J67" s="7">
        <f t="shared" si="11"/>
        <v>0</v>
      </c>
      <c r="K67" s="7">
        <f t="shared" si="7"/>
        <v>0</v>
      </c>
      <c r="L67" s="7">
        <f t="shared" si="8"/>
        <v>0</v>
      </c>
      <c r="M67" s="8">
        <f t="shared" si="9"/>
        <v>0</v>
      </c>
      <c r="N67" s="7">
        <f t="shared" ref="N67:N98" si="19">IF(D67=1,$T$8,0)</f>
        <v>0</v>
      </c>
      <c r="O67" s="7">
        <f t="shared" ref="O67:O98" si="20">IF(E67=1,$T$9,0)</f>
        <v>0</v>
      </c>
      <c r="P67" s="7">
        <f t="shared" ref="P67:P98" si="21">IF(F67=1,$T$10,0)</f>
        <v>0</v>
      </c>
      <c r="Q67" s="7">
        <f t="shared" si="10"/>
        <v>0</v>
      </c>
      <c r="R67" s="8">
        <f t="shared" si="17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2">C68-B68</f>
        <v>0</v>
      </c>
      <c r="H68" s="7">
        <f t="shared" ref="H68:H131" si="23">IF(G68&gt;=180,180,G68)</f>
        <v>0</v>
      </c>
      <c r="I68" s="8">
        <f t="shared" si="18"/>
        <v>0</v>
      </c>
      <c r="J68" s="7">
        <f t="shared" si="11"/>
        <v>0</v>
      </c>
      <c r="K68" s="7">
        <f t="shared" ref="K68:K131" si="24">IF(E68=1,H68*$T$14,0)</f>
        <v>0</v>
      </c>
      <c r="L68" s="7">
        <f t="shared" ref="L68:L131" si="25">IF(F68=1,H68*$T$15,0)</f>
        <v>0</v>
      </c>
      <c r="M68" s="8">
        <f t="shared" ref="M68:M131" si="26">I68</f>
        <v>0</v>
      </c>
      <c r="N68" s="7">
        <f t="shared" si="19"/>
        <v>0</v>
      </c>
      <c r="O68" s="7">
        <f t="shared" si="20"/>
        <v>0</v>
      </c>
      <c r="P68" s="7">
        <f t="shared" si="21"/>
        <v>0</v>
      </c>
      <c r="Q68" s="7">
        <f t="shared" ref="Q68:Q131" si="27">N68+O68+P68</f>
        <v>0</v>
      </c>
      <c r="R68" s="8">
        <f t="shared" si="17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2"/>
        <v>0</v>
      </c>
      <c r="H69" s="7">
        <f t="shared" si="23"/>
        <v>0</v>
      </c>
      <c r="I69" s="8">
        <f t="shared" si="18"/>
        <v>0</v>
      </c>
      <c r="J69" s="7">
        <f t="shared" ref="J69:J132" si="28">IF(D69=1,H69*$T$13,0)</f>
        <v>0</v>
      </c>
      <c r="K69" s="7">
        <f t="shared" si="24"/>
        <v>0</v>
      </c>
      <c r="L69" s="7">
        <f t="shared" si="25"/>
        <v>0</v>
      </c>
      <c r="M69" s="8">
        <f t="shared" si="26"/>
        <v>0</v>
      </c>
      <c r="N69" s="7">
        <f t="shared" si="19"/>
        <v>0</v>
      </c>
      <c r="O69" s="7">
        <f t="shared" si="20"/>
        <v>0</v>
      </c>
      <c r="P69" s="7">
        <f t="shared" si="21"/>
        <v>0</v>
      </c>
      <c r="Q69" s="7">
        <f t="shared" si="27"/>
        <v>0</v>
      </c>
      <c r="R69" s="8">
        <f t="shared" si="17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2"/>
        <v>0</v>
      </c>
      <c r="H70" s="7">
        <f t="shared" si="23"/>
        <v>0</v>
      </c>
      <c r="I70" s="8">
        <f t="shared" si="18"/>
        <v>0</v>
      </c>
      <c r="J70" s="7">
        <f t="shared" si="28"/>
        <v>0</v>
      </c>
      <c r="K70" s="7">
        <f t="shared" si="24"/>
        <v>0</v>
      </c>
      <c r="L70" s="7">
        <f t="shared" si="25"/>
        <v>0</v>
      </c>
      <c r="M70" s="8">
        <f t="shared" si="26"/>
        <v>0</v>
      </c>
      <c r="N70" s="7">
        <f t="shared" si="19"/>
        <v>0</v>
      </c>
      <c r="O70" s="7">
        <f t="shared" si="20"/>
        <v>0</v>
      </c>
      <c r="P70" s="7">
        <f t="shared" si="21"/>
        <v>0</v>
      </c>
      <c r="Q70" s="7">
        <f t="shared" si="27"/>
        <v>0</v>
      </c>
      <c r="R70" s="8">
        <f t="shared" si="17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2"/>
        <v>0</v>
      </c>
      <c r="H71" s="7">
        <f t="shared" si="23"/>
        <v>0</v>
      </c>
      <c r="I71" s="8">
        <f t="shared" si="18"/>
        <v>0</v>
      </c>
      <c r="J71" s="7">
        <f t="shared" si="28"/>
        <v>0</v>
      </c>
      <c r="K71" s="7">
        <f t="shared" si="24"/>
        <v>0</v>
      </c>
      <c r="L71" s="7">
        <f t="shared" si="25"/>
        <v>0</v>
      </c>
      <c r="M71" s="8">
        <f t="shared" si="26"/>
        <v>0</v>
      </c>
      <c r="N71" s="7">
        <f t="shared" si="19"/>
        <v>0</v>
      </c>
      <c r="O71" s="7">
        <f t="shared" si="20"/>
        <v>0</v>
      </c>
      <c r="P71" s="7">
        <f t="shared" si="21"/>
        <v>0</v>
      </c>
      <c r="Q71" s="7">
        <f t="shared" si="27"/>
        <v>0</v>
      </c>
      <c r="R71" s="8">
        <f t="shared" si="17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2"/>
        <v>0</v>
      </c>
      <c r="H72" s="7">
        <f t="shared" si="23"/>
        <v>0</v>
      </c>
      <c r="I72" s="8">
        <f t="shared" si="18"/>
        <v>0</v>
      </c>
      <c r="J72" s="7">
        <f t="shared" si="28"/>
        <v>0</v>
      </c>
      <c r="K72" s="7">
        <f t="shared" si="24"/>
        <v>0</v>
      </c>
      <c r="L72" s="7">
        <f t="shared" si="25"/>
        <v>0</v>
      </c>
      <c r="M72" s="8">
        <f t="shared" si="26"/>
        <v>0</v>
      </c>
      <c r="N72" s="7">
        <f t="shared" si="19"/>
        <v>0</v>
      </c>
      <c r="O72" s="7">
        <f t="shared" si="20"/>
        <v>0</v>
      </c>
      <c r="P72" s="7">
        <f t="shared" si="21"/>
        <v>0</v>
      </c>
      <c r="Q72" s="7">
        <f t="shared" si="27"/>
        <v>0</v>
      </c>
      <c r="R72" s="8">
        <f t="shared" ref="R72:R103" si="29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2"/>
        <v>0</v>
      </c>
      <c r="H73" s="7">
        <f t="shared" si="23"/>
        <v>0</v>
      </c>
      <c r="I73" s="8">
        <f t="shared" si="18"/>
        <v>0</v>
      </c>
      <c r="J73" s="7">
        <f t="shared" si="28"/>
        <v>0</v>
      </c>
      <c r="K73" s="7">
        <f t="shared" si="24"/>
        <v>0</v>
      </c>
      <c r="L73" s="7">
        <f t="shared" si="25"/>
        <v>0</v>
      </c>
      <c r="M73" s="8">
        <f t="shared" si="26"/>
        <v>0</v>
      </c>
      <c r="N73" s="7">
        <f t="shared" si="19"/>
        <v>0</v>
      </c>
      <c r="O73" s="7">
        <f t="shared" si="20"/>
        <v>0</v>
      </c>
      <c r="P73" s="7">
        <f t="shared" si="21"/>
        <v>0</v>
      </c>
      <c r="Q73" s="7">
        <f t="shared" si="27"/>
        <v>0</v>
      </c>
      <c r="R73" s="8">
        <f t="shared" si="29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2"/>
        <v>0</v>
      </c>
      <c r="H74" s="7">
        <f t="shared" si="23"/>
        <v>0</v>
      </c>
      <c r="I74" s="8">
        <f t="shared" si="18"/>
        <v>0</v>
      </c>
      <c r="J74" s="7">
        <f t="shared" si="28"/>
        <v>0</v>
      </c>
      <c r="K74" s="7">
        <f t="shared" si="24"/>
        <v>0</v>
      </c>
      <c r="L74" s="7">
        <f t="shared" si="25"/>
        <v>0</v>
      </c>
      <c r="M74" s="8">
        <f t="shared" si="26"/>
        <v>0</v>
      </c>
      <c r="N74" s="7">
        <f t="shared" si="19"/>
        <v>0</v>
      </c>
      <c r="O74" s="7">
        <f t="shared" si="20"/>
        <v>0</v>
      </c>
      <c r="P74" s="7">
        <f t="shared" si="21"/>
        <v>0</v>
      </c>
      <c r="Q74" s="7">
        <f t="shared" si="27"/>
        <v>0</v>
      </c>
      <c r="R74" s="8">
        <f t="shared" si="29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2"/>
        <v>0</v>
      </c>
      <c r="H75" s="7">
        <f t="shared" si="23"/>
        <v>0</v>
      </c>
      <c r="I75" s="8">
        <f t="shared" si="18"/>
        <v>0</v>
      </c>
      <c r="J75" s="7">
        <f t="shared" si="28"/>
        <v>0</v>
      </c>
      <c r="K75" s="7">
        <f t="shared" si="24"/>
        <v>0</v>
      </c>
      <c r="L75" s="7">
        <f t="shared" si="25"/>
        <v>0</v>
      </c>
      <c r="M75" s="8">
        <f t="shared" si="26"/>
        <v>0</v>
      </c>
      <c r="N75" s="7">
        <f t="shared" si="19"/>
        <v>0</v>
      </c>
      <c r="O75" s="7">
        <f t="shared" si="20"/>
        <v>0</v>
      </c>
      <c r="P75" s="7">
        <f t="shared" si="21"/>
        <v>0</v>
      </c>
      <c r="Q75" s="7">
        <f t="shared" si="27"/>
        <v>0</v>
      </c>
      <c r="R75" s="8">
        <f t="shared" si="29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2"/>
        <v>0</v>
      </c>
      <c r="H76" s="7">
        <f t="shared" si="23"/>
        <v>0</v>
      </c>
      <c r="I76" s="8">
        <f t="shared" si="18"/>
        <v>0</v>
      </c>
      <c r="J76" s="7">
        <f t="shared" si="28"/>
        <v>0</v>
      </c>
      <c r="K76" s="7">
        <f t="shared" si="24"/>
        <v>0</v>
      </c>
      <c r="L76" s="7">
        <f t="shared" si="25"/>
        <v>0</v>
      </c>
      <c r="M76" s="8">
        <f t="shared" si="26"/>
        <v>0</v>
      </c>
      <c r="N76" s="7">
        <f t="shared" si="19"/>
        <v>0</v>
      </c>
      <c r="O76" s="7">
        <f t="shared" si="20"/>
        <v>0</v>
      </c>
      <c r="P76" s="7">
        <f t="shared" si="21"/>
        <v>0</v>
      </c>
      <c r="Q76" s="7">
        <f t="shared" si="27"/>
        <v>0</v>
      </c>
      <c r="R76" s="8">
        <f t="shared" si="29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2"/>
        <v>0</v>
      </c>
      <c r="H77" s="7">
        <f t="shared" si="23"/>
        <v>0</v>
      </c>
      <c r="I77" s="8">
        <f t="shared" si="18"/>
        <v>0</v>
      </c>
      <c r="J77" s="7">
        <f t="shared" si="28"/>
        <v>0</v>
      </c>
      <c r="K77" s="7">
        <f t="shared" si="24"/>
        <v>0</v>
      </c>
      <c r="L77" s="7">
        <f t="shared" si="25"/>
        <v>0</v>
      </c>
      <c r="M77" s="8">
        <f t="shared" si="26"/>
        <v>0</v>
      </c>
      <c r="N77" s="7">
        <f t="shared" si="19"/>
        <v>0</v>
      </c>
      <c r="O77" s="7">
        <f t="shared" si="20"/>
        <v>0</v>
      </c>
      <c r="P77" s="7">
        <f t="shared" si="21"/>
        <v>0</v>
      </c>
      <c r="Q77" s="7">
        <f t="shared" si="27"/>
        <v>0</v>
      </c>
      <c r="R77" s="8">
        <f t="shared" si="29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2"/>
        <v>0</v>
      </c>
      <c r="H78" s="7">
        <f t="shared" si="23"/>
        <v>0</v>
      </c>
      <c r="I78" s="8">
        <f t="shared" si="18"/>
        <v>0</v>
      </c>
      <c r="J78" s="7">
        <f t="shared" si="28"/>
        <v>0</v>
      </c>
      <c r="K78" s="7">
        <f t="shared" si="24"/>
        <v>0</v>
      </c>
      <c r="L78" s="7">
        <f t="shared" si="25"/>
        <v>0</v>
      </c>
      <c r="M78" s="8">
        <f t="shared" si="26"/>
        <v>0</v>
      </c>
      <c r="N78" s="7">
        <f t="shared" si="19"/>
        <v>0</v>
      </c>
      <c r="O78" s="7">
        <f t="shared" si="20"/>
        <v>0</v>
      </c>
      <c r="P78" s="7">
        <f t="shared" si="21"/>
        <v>0</v>
      </c>
      <c r="Q78" s="7">
        <f t="shared" si="27"/>
        <v>0</v>
      </c>
      <c r="R78" s="8">
        <f t="shared" si="29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2"/>
        <v>0</v>
      </c>
      <c r="H79" s="7">
        <f t="shared" si="23"/>
        <v>0</v>
      </c>
      <c r="I79" s="8">
        <f t="shared" si="18"/>
        <v>0</v>
      </c>
      <c r="J79" s="7">
        <f t="shared" si="28"/>
        <v>0</v>
      </c>
      <c r="K79" s="7">
        <f t="shared" si="24"/>
        <v>0</v>
      </c>
      <c r="L79" s="7">
        <f t="shared" si="25"/>
        <v>0</v>
      </c>
      <c r="M79" s="8">
        <f t="shared" si="26"/>
        <v>0</v>
      </c>
      <c r="N79" s="7">
        <f t="shared" si="19"/>
        <v>0</v>
      </c>
      <c r="O79" s="7">
        <f t="shared" si="20"/>
        <v>0</v>
      </c>
      <c r="P79" s="7">
        <f t="shared" si="21"/>
        <v>0</v>
      </c>
      <c r="Q79" s="7">
        <f t="shared" si="27"/>
        <v>0</v>
      </c>
      <c r="R79" s="8">
        <f t="shared" si="29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2"/>
        <v>0</v>
      </c>
      <c r="H80" s="7">
        <f t="shared" si="23"/>
        <v>0</v>
      </c>
      <c r="I80" s="8">
        <f t="shared" si="18"/>
        <v>0</v>
      </c>
      <c r="J80" s="7">
        <f t="shared" si="28"/>
        <v>0</v>
      </c>
      <c r="K80" s="7">
        <f t="shared" si="24"/>
        <v>0</v>
      </c>
      <c r="L80" s="7">
        <f t="shared" si="25"/>
        <v>0</v>
      </c>
      <c r="M80" s="8">
        <f t="shared" si="26"/>
        <v>0</v>
      </c>
      <c r="N80" s="7">
        <f t="shared" si="19"/>
        <v>0</v>
      </c>
      <c r="O80" s="7">
        <f t="shared" si="20"/>
        <v>0</v>
      </c>
      <c r="P80" s="7">
        <f t="shared" si="21"/>
        <v>0</v>
      </c>
      <c r="Q80" s="7">
        <f t="shared" si="27"/>
        <v>0</v>
      </c>
      <c r="R80" s="8">
        <f t="shared" si="29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2"/>
        <v>0</v>
      </c>
      <c r="H81" s="7">
        <f t="shared" si="23"/>
        <v>0</v>
      </c>
      <c r="I81" s="8">
        <f t="shared" si="18"/>
        <v>0</v>
      </c>
      <c r="J81" s="7">
        <f t="shared" si="28"/>
        <v>0</v>
      </c>
      <c r="K81" s="7">
        <f t="shared" si="24"/>
        <v>0</v>
      </c>
      <c r="L81" s="7">
        <f t="shared" si="25"/>
        <v>0</v>
      </c>
      <c r="M81" s="8">
        <f t="shared" si="26"/>
        <v>0</v>
      </c>
      <c r="N81" s="7">
        <f t="shared" si="19"/>
        <v>0</v>
      </c>
      <c r="O81" s="7">
        <f t="shared" si="20"/>
        <v>0</v>
      </c>
      <c r="P81" s="7">
        <f t="shared" si="21"/>
        <v>0</v>
      </c>
      <c r="Q81" s="7">
        <f t="shared" si="27"/>
        <v>0</v>
      </c>
      <c r="R81" s="8">
        <f t="shared" si="29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2"/>
        <v>0</v>
      </c>
      <c r="H82" s="7">
        <f t="shared" si="23"/>
        <v>0</v>
      </c>
      <c r="I82" s="8">
        <f t="shared" si="18"/>
        <v>0</v>
      </c>
      <c r="J82" s="7">
        <f t="shared" si="28"/>
        <v>0</v>
      </c>
      <c r="K82" s="7">
        <f t="shared" si="24"/>
        <v>0</v>
      </c>
      <c r="L82" s="7">
        <f t="shared" si="25"/>
        <v>0</v>
      </c>
      <c r="M82" s="8">
        <f t="shared" si="26"/>
        <v>0</v>
      </c>
      <c r="N82" s="7">
        <f t="shared" si="19"/>
        <v>0</v>
      </c>
      <c r="O82" s="7">
        <f t="shared" si="20"/>
        <v>0</v>
      </c>
      <c r="P82" s="7">
        <f t="shared" si="21"/>
        <v>0</v>
      </c>
      <c r="Q82" s="7">
        <f t="shared" si="27"/>
        <v>0</v>
      </c>
      <c r="R82" s="8">
        <f t="shared" si="29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2"/>
        <v>0</v>
      </c>
      <c r="H83" s="7">
        <f t="shared" si="23"/>
        <v>0</v>
      </c>
      <c r="I83" s="8">
        <f t="shared" si="18"/>
        <v>0</v>
      </c>
      <c r="J83" s="7">
        <f t="shared" si="28"/>
        <v>0</v>
      </c>
      <c r="K83" s="7">
        <f t="shared" si="24"/>
        <v>0</v>
      </c>
      <c r="L83" s="7">
        <f t="shared" si="25"/>
        <v>0</v>
      </c>
      <c r="M83" s="8">
        <f t="shared" si="26"/>
        <v>0</v>
      </c>
      <c r="N83" s="7">
        <f t="shared" si="19"/>
        <v>0</v>
      </c>
      <c r="O83" s="7">
        <f t="shared" si="20"/>
        <v>0</v>
      </c>
      <c r="P83" s="7">
        <f t="shared" si="21"/>
        <v>0</v>
      </c>
      <c r="Q83" s="7">
        <f t="shared" si="27"/>
        <v>0</v>
      </c>
      <c r="R83" s="8">
        <f t="shared" si="29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2"/>
        <v>0</v>
      </c>
      <c r="H84" s="7">
        <f t="shared" si="23"/>
        <v>0</v>
      </c>
      <c r="I84" s="8">
        <f t="shared" si="18"/>
        <v>0</v>
      </c>
      <c r="J84" s="7">
        <f t="shared" si="28"/>
        <v>0</v>
      </c>
      <c r="K84" s="7">
        <f t="shared" si="24"/>
        <v>0</v>
      </c>
      <c r="L84" s="7">
        <f t="shared" si="25"/>
        <v>0</v>
      </c>
      <c r="M84" s="8">
        <f t="shared" si="26"/>
        <v>0</v>
      </c>
      <c r="N84" s="7">
        <f t="shared" si="19"/>
        <v>0</v>
      </c>
      <c r="O84" s="7">
        <f t="shared" si="20"/>
        <v>0</v>
      </c>
      <c r="P84" s="7">
        <f t="shared" si="21"/>
        <v>0</v>
      </c>
      <c r="Q84" s="7">
        <f t="shared" si="27"/>
        <v>0</v>
      </c>
      <c r="R84" s="8">
        <f t="shared" si="29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2"/>
        <v>0</v>
      </c>
      <c r="H85" s="7">
        <f t="shared" si="23"/>
        <v>0</v>
      </c>
      <c r="I85" s="8">
        <f t="shared" si="18"/>
        <v>0</v>
      </c>
      <c r="J85" s="7">
        <f t="shared" si="28"/>
        <v>0</v>
      </c>
      <c r="K85" s="7">
        <f t="shared" si="24"/>
        <v>0</v>
      </c>
      <c r="L85" s="7">
        <f t="shared" si="25"/>
        <v>0</v>
      </c>
      <c r="M85" s="8">
        <f t="shared" si="26"/>
        <v>0</v>
      </c>
      <c r="N85" s="7">
        <f t="shared" si="19"/>
        <v>0</v>
      </c>
      <c r="O85" s="7">
        <f t="shared" si="20"/>
        <v>0</v>
      </c>
      <c r="P85" s="7">
        <f t="shared" si="21"/>
        <v>0</v>
      </c>
      <c r="Q85" s="7">
        <f t="shared" si="27"/>
        <v>0</v>
      </c>
      <c r="R85" s="8">
        <f t="shared" si="29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2"/>
        <v>0</v>
      </c>
      <c r="H86" s="7">
        <f t="shared" si="23"/>
        <v>0</v>
      </c>
      <c r="I86" s="8">
        <f t="shared" si="18"/>
        <v>0</v>
      </c>
      <c r="J86" s="7">
        <f t="shared" si="28"/>
        <v>0</v>
      </c>
      <c r="K86" s="7">
        <f t="shared" si="24"/>
        <v>0</v>
      </c>
      <c r="L86" s="7">
        <f t="shared" si="25"/>
        <v>0</v>
      </c>
      <c r="M86" s="8">
        <f t="shared" si="26"/>
        <v>0</v>
      </c>
      <c r="N86" s="7">
        <f t="shared" si="19"/>
        <v>0</v>
      </c>
      <c r="O86" s="7">
        <f t="shared" si="20"/>
        <v>0</v>
      </c>
      <c r="P86" s="7">
        <f t="shared" si="21"/>
        <v>0</v>
      </c>
      <c r="Q86" s="7">
        <f t="shared" si="27"/>
        <v>0</v>
      </c>
      <c r="R86" s="8">
        <f t="shared" si="29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2"/>
        <v>0</v>
      </c>
      <c r="H87" s="7">
        <f t="shared" si="23"/>
        <v>0</v>
      </c>
      <c r="I87" s="8">
        <f t="shared" si="18"/>
        <v>0</v>
      </c>
      <c r="J87" s="7">
        <f t="shared" si="28"/>
        <v>0</v>
      </c>
      <c r="K87" s="7">
        <f t="shared" si="24"/>
        <v>0</v>
      </c>
      <c r="L87" s="7">
        <f t="shared" si="25"/>
        <v>0</v>
      </c>
      <c r="M87" s="8">
        <f t="shared" si="26"/>
        <v>0</v>
      </c>
      <c r="N87" s="7">
        <f t="shared" si="19"/>
        <v>0</v>
      </c>
      <c r="O87" s="7">
        <f t="shared" si="20"/>
        <v>0</v>
      </c>
      <c r="P87" s="7">
        <f t="shared" si="21"/>
        <v>0</v>
      </c>
      <c r="Q87" s="7">
        <f t="shared" si="27"/>
        <v>0</v>
      </c>
      <c r="R87" s="8">
        <f t="shared" si="29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2"/>
        <v>0</v>
      </c>
      <c r="H88" s="7">
        <f t="shared" si="23"/>
        <v>0</v>
      </c>
      <c r="I88" s="8">
        <f t="shared" si="18"/>
        <v>0</v>
      </c>
      <c r="J88" s="7">
        <f t="shared" si="28"/>
        <v>0</v>
      </c>
      <c r="K88" s="7">
        <f t="shared" si="24"/>
        <v>0</v>
      </c>
      <c r="L88" s="7">
        <f t="shared" si="25"/>
        <v>0</v>
      </c>
      <c r="M88" s="8">
        <f t="shared" si="26"/>
        <v>0</v>
      </c>
      <c r="N88" s="7">
        <f t="shared" si="19"/>
        <v>0</v>
      </c>
      <c r="O88" s="7">
        <f t="shared" si="20"/>
        <v>0</v>
      </c>
      <c r="P88" s="7">
        <f t="shared" si="21"/>
        <v>0</v>
      </c>
      <c r="Q88" s="7">
        <f t="shared" si="27"/>
        <v>0</v>
      </c>
      <c r="R88" s="8">
        <f t="shared" si="29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2"/>
        <v>0</v>
      </c>
      <c r="H89" s="7">
        <f t="shared" si="23"/>
        <v>0</v>
      </c>
      <c r="I89" s="8">
        <f t="shared" si="18"/>
        <v>0</v>
      </c>
      <c r="J89" s="7">
        <f t="shared" si="28"/>
        <v>0</v>
      </c>
      <c r="K89" s="7">
        <f t="shared" si="24"/>
        <v>0</v>
      </c>
      <c r="L89" s="7">
        <f t="shared" si="25"/>
        <v>0</v>
      </c>
      <c r="M89" s="8">
        <f t="shared" si="26"/>
        <v>0</v>
      </c>
      <c r="N89" s="7">
        <f t="shared" si="19"/>
        <v>0</v>
      </c>
      <c r="O89" s="7">
        <f t="shared" si="20"/>
        <v>0</v>
      </c>
      <c r="P89" s="7">
        <f t="shared" si="21"/>
        <v>0</v>
      </c>
      <c r="Q89" s="7">
        <f t="shared" si="27"/>
        <v>0</v>
      </c>
      <c r="R89" s="8">
        <f t="shared" si="29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2"/>
        <v>0</v>
      </c>
      <c r="H90" s="7">
        <f t="shared" si="23"/>
        <v>0</v>
      </c>
      <c r="I90" s="8">
        <f t="shared" si="18"/>
        <v>0</v>
      </c>
      <c r="J90" s="7">
        <f t="shared" si="28"/>
        <v>0</v>
      </c>
      <c r="K90" s="7">
        <f t="shared" si="24"/>
        <v>0</v>
      </c>
      <c r="L90" s="7">
        <f t="shared" si="25"/>
        <v>0</v>
      </c>
      <c r="M90" s="8">
        <f t="shared" si="26"/>
        <v>0</v>
      </c>
      <c r="N90" s="7">
        <f t="shared" si="19"/>
        <v>0</v>
      </c>
      <c r="O90" s="7">
        <f t="shared" si="20"/>
        <v>0</v>
      </c>
      <c r="P90" s="7">
        <f t="shared" si="21"/>
        <v>0</v>
      </c>
      <c r="Q90" s="7">
        <f t="shared" si="27"/>
        <v>0</v>
      </c>
      <c r="R90" s="8">
        <f t="shared" si="29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2"/>
        <v>0</v>
      </c>
      <c r="H91" s="7">
        <f t="shared" si="23"/>
        <v>0</v>
      </c>
      <c r="I91" s="8">
        <f t="shared" si="18"/>
        <v>0</v>
      </c>
      <c r="J91" s="7">
        <f t="shared" si="28"/>
        <v>0</v>
      </c>
      <c r="K91" s="7">
        <f t="shared" si="24"/>
        <v>0</v>
      </c>
      <c r="L91" s="7">
        <f t="shared" si="25"/>
        <v>0</v>
      </c>
      <c r="M91" s="8">
        <f t="shared" si="26"/>
        <v>0</v>
      </c>
      <c r="N91" s="7">
        <f t="shared" si="19"/>
        <v>0</v>
      </c>
      <c r="O91" s="7">
        <f t="shared" si="20"/>
        <v>0</v>
      </c>
      <c r="P91" s="7">
        <f t="shared" si="21"/>
        <v>0</v>
      </c>
      <c r="Q91" s="7">
        <f t="shared" si="27"/>
        <v>0</v>
      </c>
      <c r="R91" s="8">
        <f t="shared" si="29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2"/>
        <v>0</v>
      </c>
      <c r="H92" s="7">
        <f t="shared" si="23"/>
        <v>0</v>
      </c>
      <c r="I92" s="8">
        <f t="shared" si="18"/>
        <v>0</v>
      </c>
      <c r="J92" s="7">
        <f t="shared" si="28"/>
        <v>0</v>
      </c>
      <c r="K92" s="7">
        <f t="shared" si="24"/>
        <v>0</v>
      </c>
      <c r="L92" s="7">
        <f t="shared" si="25"/>
        <v>0</v>
      </c>
      <c r="M92" s="8">
        <f t="shared" si="26"/>
        <v>0</v>
      </c>
      <c r="N92" s="7">
        <f t="shared" si="19"/>
        <v>0</v>
      </c>
      <c r="O92" s="7">
        <f t="shared" si="20"/>
        <v>0</v>
      </c>
      <c r="P92" s="7">
        <f t="shared" si="21"/>
        <v>0</v>
      </c>
      <c r="Q92" s="7">
        <f t="shared" si="27"/>
        <v>0</v>
      </c>
      <c r="R92" s="8">
        <f t="shared" si="29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2"/>
        <v>0</v>
      </c>
      <c r="H93" s="7">
        <f t="shared" si="23"/>
        <v>0</v>
      </c>
      <c r="I93" s="8">
        <f t="shared" si="18"/>
        <v>0</v>
      </c>
      <c r="J93" s="7">
        <f t="shared" si="28"/>
        <v>0</v>
      </c>
      <c r="K93" s="7">
        <f t="shared" si="24"/>
        <v>0</v>
      </c>
      <c r="L93" s="7">
        <f t="shared" si="25"/>
        <v>0</v>
      </c>
      <c r="M93" s="8">
        <f t="shared" si="26"/>
        <v>0</v>
      </c>
      <c r="N93" s="7">
        <f t="shared" si="19"/>
        <v>0</v>
      </c>
      <c r="O93" s="7">
        <f t="shared" si="20"/>
        <v>0</v>
      </c>
      <c r="P93" s="7">
        <f t="shared" si="21"/>
        <v>0</v>
      </c>
      <c r="Q93" s="7">
        <f t="shared" si="27"/>
        <v>0</v>
      </c>
      <c r="R93" s="8">
        <f t="shared" si="29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2"/>
        <v>0</v>
      </c>
      <c r="H94" s="7">
        <f t="shared" si="23"/>
        <v>0</v>
      </c>
      <c r="I94" s="8">
        <f t="shared" si="18"/>
        <v>0</v>
      </c>
      <c r="J94" s="7">
        <f t="shared" si="28"/>
        <v>0</v>
      </c>
      <c r="K94" s="7">
        <f t="shared" si="24"/>
        <v>0</v>
      </c>
      <c r="L94" s="7">
        <f t="shared" si="25"/>
        <v>0</v>
      </c>
      <c r="M94" s="8">
        <f t="shared" si="26"/>
        <v>0</v>
      </c>
      <c r="N94" s="7">
        <f t="shared" si="19"/>
        <v>0</v>
      </c>
      <c r="O94" s="7">
        <f t="shared" si="20"/>
        <v>0</v>
      </c>
      <c r="P94" s="7">
        <f t="shared" si="21"/>
        <v>0</v>
      </c>
      <c r="Q94" s="7">
        <f t="shared" si="27"/>
        <v>0</v>
      </c>
      <c r="R94" s="8">
        <f t="shared" si="29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2"/>
        <v>0</v>
      </c>
      <c r="H95" s="7">
        <f t="shared" si="23"/>
        <v>0</v>
      </c>
      <c r="I95" s="8">
        <f t="shared" si="18"/>
        <v>0</v>
      </c>
      <c r="J95" s="7">
        <f t="shared" si="28"/>
        <v>0</v>
      </c>
      <c r="K95" s="7">
        <f t="shared" si="24"/>
        <v>0</v>
      </c>
      <c r="L95" s="7">
        <f t="shared" si="25"/>
        <v>0</v>
      </c>
      <c r="M95" s="8">
        <f t="shared" si="26"/>
        <v>0</v>
      </c>
      <c r="N95" s="7">
        <f t="shared" si="19"/>
        <v>0</v>
      </c>
      <c r="O95" s="7">
        <f t="shared" si="20"/>
        <v>0</v>
      </c>
      <c r="P95" s="7">
        <f t="shared" si="21"/>
        <v>0</v>
      </c>
      <c r="Q95" s="7">
        <f t="shared" si="27"/>
        <v>0</v>
      </c>
      <c r="R95" s="8">
        <f t="shared" si="29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2"/>
        <v>0</v>
      </c>
      <c r="H96" s="7">
        <f t="shared" si="23"/>
        <v>0</v>
      </c>
      <c r="I96" s="8">
        <f t="shared" si="18"/>
        <v>0</v>
      </c>
      <c r="J96" s="7">
        <f t="shared" si="28"/>
        <v>0</v>
      </c>
      <c r="K96" s="7">
        <f t="shared" si="24"/>
        <v>0</v>
      </c>
      <c r="L96" s="7">
        <f t="shared" si="25"/>
        <v>0</v>
      </c>
      <c r="M96" s="8">
        <f t="shared" si="26"/>
        <v>0</v>
      </c>
      <c r="N96" s="7">
        <f t="shared" si="19"/>
        <v>0</v>
      </c>
      <c r="O96" s="7">
        <f t="shared" si="20"/>
        <v>0</v>
      </c>
      <c r="P96" s="7">
        <f t="shared" si="21"/>
        <v>0</v>
      </c>
      <c r="Q96" s="7">
        <f t="shared" si="27"/>
        <v>0</v>
      </c>
      <c r="R96" s="8">
        <f t="shared" si="29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2"/>
        <v>0</v>
      </c>
      <c r="H97" s="7">
        <f t="shared" si="23"/>
        <v>0</v>
      </c>
      <c r="I97" s="8">
        <f t="shared" si="18"/>
        <v>0</v>
      </c>
      <c r="J97" s="7">
        <f t="shared" si="28"/>
        <v>0</v>
      </c>
      <c r="K97" s="7">
        <f t="shared" si="24"/>
        <v>0</v>
      </c>
      <c r="L97" s="7">
        <f t="shared" si="25"/>
        <v>0</v>
      </c>
      <c r="M97" s="8">
        <f t="shared" si="26"/>
        <v>0</v>
      </c>
      <c r="N97" s="7">
        <f t="shared" si="19"/>
        <v>0</v>
      </c>
      <c r="O97" s="7">
        <f t="shared" si="20"/>
        <v>0</v>
      </c>
      <c r="P97" s="7">
        <f t="shared" si="21"/>
        <v>0</v>
      </c>
      <c r="Q97" s="7">
        <f t="shared" si="27"/>
        <v>0</v>
      </c>
      <c r="R97" s="8">
        <f t="shared" si="29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2"/>
        <v>0</v>
      </c>
      <c r="H98" s="7">
        <f t="shared" si="23"/>
        <v>0</v>
      </c>
      <c r="I98" s="8">
        <f t="shared" si="18"/>
        <v>0</v>
      </c>
      <c r="J98" s="7">
        <f t="shared" si="28"/>
        <v>0</v>
      </c>
      <c r="K98" s="7">
        <f t="shared" si="24"/>
        <v>0</v>
      </c>
      <c r="L98" s="7">
        <f t="shared" si="25"/>
        <v>0</v>
      </c>
      <c r="M98" s="8">
        <f t="shared" si="26"/>
        <v>0</v>
      </c>
      <c r="N98" s="7">
        <f t="shared" si="19"/>
        <v>0</v>
      </c>
      <c r="O98" s="7">
        <f t="shared" si="20"/>
        <v>0</v>
      </c>
      <c r="P98" s="7">
        <f t="shared" si="21"/>
        <v>0</v>
      </c>
      <c r="Q98" s="7">
        <f t="shared" si="27"/>
        <v>0</v>
      </c>
      <c r="R98" s="8">
        <f t="shared" si="29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2"/>
        <v>0</v>
      </c>
      <c r="H99" s="7">
        <f t="shared" si="23"/>
        <v>0</v>
      </c>
      <c r="I99" s="8">
        <f t="shared" ref="I99:I130" si="30">(D99*$T$13*H99)+(E99*$T$14*H99)+(F99*$T$15*H99)</f>
        <v>0</v>
      </c>
      <c r="J99" s="7">
        <f t="shared" si="28"/>
        <v>0</v>
      </c>
      <c r="K99" s="7">
        <f t="shared" si="24"/>
        <v>0</v>
      </c>
      <c r="L99" s="7">
        <f t="shared" si="25"/>
        <v>0</v>
      </c>
      <c r="M99" s="8">
        <f t="shared" si="26"/>
        <v>0</v>
      </c>
      <c r="N99" s="7">
        <f t="shared" ref="N99:N130" si="31">IF(D99=1,$T$8,0)</f>
        <v>0</v>
      </c>
      <c r="O99" s="7">
        <f t="shared" ref="O99:O130" si="32">IF(E99=1,$T$9,0)</f>
        <v>0</v>
      </c>
      <c r="P99" s="7">
        <f t="shared" ref="P99:P130" si="33">IF(F99=1,$T$10,0)</f>
        <v>0</v>
      </c>
      <c r="Q99" s="7">
        <f t="shared" si="27"/>
        <v>0</v>
      </c>
      <c r="R99" s="8">
        <f t="shared" si="29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2"/>
        <v>0</v>
      </c>
      <c r="H100" s="7">
        <f t="shared" si="23"/>
        <v>0</v>
      </c>
      <c r="I100" s="8">
        <f t="shared" si="30"/>
        <v>0</v>
      </c>
      <c r="J100" s="7">
        <f t="shared" si="28"/>
        <v>0</v>
      </c>
      <c r="K100" s="7">
        <f t="shared" si="24"/>
        <v>0</v>
      </c>
      <c r="L100" s="7">
        <f t="shared" si="25"/>
        <v>0</v>
      </c>
      <c r="M100" s="8">
        <f t="shared" si="26"/>
        <v>0</v>
      </c>
      <c r="N100" s="7">
        <f t="shared" si="31"/>
        <v>0</v>
      </c>
      <c r="O100" s="7">
        <f t="shared" si="32"/>
        <v>0</v>
      </c>
      <c r="P100" s="7">
        <f t="shared" si="33"/>
        <v>0</v>
      </c>
      <c r="Q100" s="7">
        <f t="shared" si="27"/>
        <v>0</v>
      </c>
      <c r="R100" s="8">
        <f t="shared" si="29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2"/>
        <v>0</v>
      </c>
      <c r="H101" s="7">
        <f t="shared" si="23"/>
        <v>0</v>
      </c>
      <c r="I101" s="8">
        <f t="shared" si="30"/>
        <v>0</v>
      </c>
      <c r="J101" s="7">
        <f t="shared" si="28"/>
        <v>0</v>
      </c>
      <c r="K101" s="7">
        <f t="shared" si="24"/>
        <v>0</v>
      </c>
      <c r="L101" s="7">
        <f t="shared" si="25"/>
        <v>0</v>
      </c>
      <c r="M101" s="8">
        <f t="shared" si="26"/>
        <v>0</v>
      </c>
      <c r="N101" s="7">
        <f t="shared" si="31"/>
        <v>0</v>
      </c>
      <c r="O101" s="7">
        <f t="shared" si="32"/>
        <v>0</v>
      </c>
      <c r="P101" s="7">
        <f t="shared" si="33"/>
        <v>0</v>
      </c>
      <c r="Q101" s="7">
        <f t="shared" si="27"/>
        <v>0</v>
      </c>
      <c r="R101" s="8">
        <f t="shared" si="29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2"/>
        <v>0</v>
      </c>
      <c r="H102" s="7">
        <f t="shared" si="23"/>
        <v>0</v>
      </c>
      <c r="I102" s="8">
        <f t="shared" si="30"/>
        <v>0</v>
      </c>
      <c r="J102" s="7">
        <f t="shared" si="28"/>
        <v>0</v>
      </c>
      <c r="K102" s="7">
        <f t="shared" si="24"/>
        <v>0</v>
      </c>
      <c r="L102" s="7">
        <f t="shared" si="25"/>
        <v>0</v>
      </c>
      <c r="M102" s="8">
        <f t="shared" si="26"/>
        <v>0</v>
      </c>
      <c r="N102" s="7">
        <f t="shared" si="31"/>
        <v>0</v>
      </c>
      <c r="O102" s="7">
        <f t="shared" si="32"/>
        <v>0</v>
      </c>
      <c r="P102" s="7">
        <f t="shared" si="33"/>
        <v>0</v>
      </c>
      <c r="Q102" s="7">
        <f t="shared" si="27"/>
        <v>0</v>
      </c>
      <c r="R102" s="8">
        <f t="shared" si="29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2"/>
        <v>0</v>
      </c>
      <c r="H103" s="7">
        <f t="shared" si="23"/>
        <v>0</v>
      </c>
      <c r="I103" s="8">
        <f t="shared" si="30"/>
        <v>0</v>
      </c>
      <c r="J103" s="7">
        <f t="shared" si="28"/>
        <v>0</v>
      </c>
      <c r="K103" s="7">
        <f t="shared" si="24"/>
        <v>0</v>
      </c>
      <c r="L103" s="7">
        <f t="shared" si="25"/>
        <v>0</v>
      </c>
      <c r="M103" s="8">
        <f t="shared" si="26"/>
        <v>0</v>
      </c>
      <c r="N103" s="7">
        <f t="shared" si="31"/>
        <v>0</v>
      </c>
      <c r="O103" s="7">
        <f t="shared" si="32"/>
        <v>0</v>
      </c>
      <c r="P103" s="7">
        <f t="shared" si="33"/>
        <v>0</v>
      </c>
      <c r="Q103" s="7">
        <f t="shared" si="27"/>
        <v>0</v>
      </c>
      <c r="R103" s="8">
        <f t="shared" si="29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2"/>
        <v>0</v>
      </c>
      <c r="H104" s="7">
        <f t="shared" si="23"/>
        <v>0</v>
      </c>
      <c r="I104" s="8">
        <f t="shared" si="30"/>
        <v>0</v>
      </c>
      <c r="J104" s="7">
        <f t="shared" si="28"/>
        <v>0</v>
      </c>
      <c r="K104" s="7">
        <f t="shared" si="24"/>
        <v>0</v>
      </c>
      <c r="L104" s="7">
        <f t="shared" si="25"/>
        <v>0</v>
      </c>
      <c r="M104" s="8">
        <f t="shared" si="26"/>
        <v>0</v>
      </c>
      <c r="N104" s="7">
        <f t="shared" si="31"/>
        <v>0</v>
      </c>
      <c r="O104" s="7">
        <f t="shared" si="32"/>
        <v>0</v>
      </c>
      <c r="P104" s="7">
        <f t="shared" si="33"/>
        <v>0</v>
      </c>
      <c r="Q104" s="7">
        <f t="shared" si="27"/>
        <v>0</v>
      </c>
      <c r="R104" s="8">
        <f t="shared" ref="R104:R135" si="34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2"/>
        <v>0</v>
      </c>
      <c r="H105" s="7">
        <f t="shared" si="23"/>
        <v>0</v>
      </c>
      <c r="I105" s="8">
        <f t="shared" si="30"/>
        <v>0</v>
      </c>
      <c r="J105" s="7">
        <f t="shared" si="28"/>
        <v>0</v>
      </c>
      <c r="K105" s="7">
        <f t="shared" si="24"/>
        <v>0</v>
      </c>
      <c r="L105" s="7">
        <f t="shared" si="25"/>
        <v>0</v>
      </c>
      <c r="M105" s="8">
        <f t="shared" si="26"/>
        <v>0</v>
      </c>
      <c r="N105" s="7">
        <f t="shared" si="31"/>
        <v>0</v>
      </c>
      <c r="O105" s="7">
        <f t="shared" si="32"/>
        <v>0</v>
      </c>
      <c r="P105" s="7">
        <f t="shared" si="33"/>
        <v>0</v>
      </c>
      <c r="Q105" s="7">
        <f t="shared" si="27"/>
        <v>0</v>
      </c>
      <c r="R105" s="8">
        <f t="shared" si="34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2"/>
        <v>0</v>
      </c>
      <c r="H106" s="7">
        <f t="shared" si="23"/>
        <v>0</v>
      </c>
      <c r="I106" s="8">
        <f t="shared" si="30"/>
        <v>0</v>
      </c>
      <c r="J106" s="7">
        <f t="shared" si="28"/>
        <v>0</v>
      </c>
      <c r="K106" s="7">
        <f t="shared" si="24"/>
        <v>0</v>
      </c>
      <c r="L106" s="7">
        <f t="shared" si="25"/>
        <v>0</v>
      </c>
      <c r="M106" s="8">
        <f t="shared" si="26"/>
        <v>0</v>
      </c>
      <c r="N106" s="7">
        <f t="shared" si="31"/>
        <v>0</v>
      </c>
      <c r="O106" s="7">
        <f t="shared" si="32"/>
        <v>0</v>
      </c>
      <c r="P106" s="7">
        <f t="shared" si="33"/>
        <v>0</v>
      </c>
      <c r="Q106" s="7">
        <f t="shared" si="27"/>
        <v>0</v>
      </c>
      <c r="R106" s="8">
        <f t="shared" si="34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2"/>
        <v>0</v>
      </c>
      <c r="H107" s="7">
        <f t="shared" si="23"/>
        <v>0</v>
      </c>
      <c r="I107" s="8">
        <f t="shared" si="30"/>
        <v>0</v>
      </c>
      <c r="J107" s="7">
        <f t="shared" si="28"/>
        <v>0</v>
      </c>
      <c r="K107" s="7">
        <f t="shared" si="24"/>
        <v>0</v>
      </c>
      <c r="L107" s="7">
        <f t="shared" si="25"/>
        <v>0</v>
      </c>
      <c r="M107" s="8">
        <f t="shared" si="26"/>
        <v>0</v>
      </c>
      <c r="N107" s="7">
        <f t="shared" si="31"/>
        <v>0</v>
      </c>
      <c r="O107" s="7">
        <f t="shared" si="32"/>
        <v>0</v>
      </c>
      <c r="P107" s="7">
        <f t="shared" si="33"/>
        <v>0</v>
      </c>
      <c r="Q107" s="7">
        <f t="shared" si="27"/>
        <v>0</v>
      </c>
      <c r="R107" s="8">
        <f t="shared" si="34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2"/>
        <v>0</v>
      </c>
      <c r="H108" s="7">
        <f t="shared" si="23"/>
        <v>0</v>
      </c>
      <c r="I108" s="8">
        <f t="shared" si="30"/>
        <v>0</v>
      </c>
      <c r="J108" s="7">
        <f t="shared" si="28"/>
        <v>0</v>
      </c>
      <c r="K108" s="7">
        <f t="shared" si="24"/>
        <v>0</v>
      </c>
      <c r="L108" s="7">
        <f t="shared" si="25"/>
        <v>0</v>
      </c>
      <c r="M108" s="8">
        <f t="shared" si="26"/>
        <v>0</v>
      </c>
      <c r="N108" s="7">
        <f t="shared" si="31"/>
        <v>0</v>
      </c>
      <c r="O108" s="7">
        <f t="shared" si="32"/>
        <v>0</v>
      </c>
      <c r="P108" s="7">
        <f t="shared" si="33"/>
        <v>0</v>
      </c>
      <c r="Q108" s="7">
        <f t="shared" si="27"/>
        <v>0</v>
      </c>
      <c r="R108" s="8">
        <f t="shared" si="34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2"/>
        <v>0</v>
      </c>
      <c r="H109" s="7">
        <f t="shared" si="23"/>
        <v>0</v>
      </c>
      <c r="I109" s="8">
        <f t="shared" si="30"/>
        <v>0</v>
      </c>
      <c r="J109" s="7">
        <f t="shared" si="28"/>
        <v>0</v>
      </c>
      <c r="K109" s="7">
        <f t="shared" si="24"/>
        <v>0</v>
      </c>
      <c r="L109" s="7">
        <f t="shared" si="25"/>
        <v>0</v>
      </c>
      <c r="M109" s="8">
        <f t="shared" si="26"/>
        <v>0</v>
      </c>
      <c r="N109" s="7">
        <f t="shared" si="31"/>
        <v>0</v>
      </c>
      <c r="O109" s="7">
        <f t="shared" si="32"/>
        <v>0</v>
      </c>
      <c r="P109" s="7">
        <f t="shared" si="33"/>
        <v>0</v>
      </c>
      <c r="Q109" s="7">
        <f t="shared" si="27"/>
        <v>0</v>
      </c>
      <c r="R109" s="8">
        <f t="shared" si="34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2"/>
        <v>0</v>
      </c>
      <c r="H110" s="7">
        <f t="shared" si="23"/>
        <v>0</v>
      </c>
      <c r="I110" s="8">
        <f t="shared" si="30"/>
        <v>0</v>
      </c>
      <c r="J110" s="7">
        <f t="shared" si="28"/>
        <v>0</v>
      </c>
      <c r="K110" s="7">
        <f t="shared" si="24"/>
        <v>0</v>
      </c>
      <c r="L110" s="7">
        <f t="shared" si="25"/>
        <v>0</v>
      </c>
      <c r="M110" s="8">
        <f t="shared" si="26"/>
        <v>0</v>
      </c>
      <c r="N110" s="7">
        <f t="shared" si="31"/>
        <v>0</v>
      </c>
      <c r="O110" s="7">
        <f t="shared" si="32"/>
        <v>0</v>
      </c>
      <c r="P110" s="7">
        <f t="shared" si="33"/>
        <v>0</v>
      </c>
      <c r="Q110" s="7">
        <f t="shared" si="27"/>
        <v>0</v>
      </c>
      <c r="R110" s="8">
        <f t="shared" si="34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2"/>
        <v>0</v>
      </c>
      <c r="H111" s="7">
        <f t="shared" si="23"/>
        <v>0</v>
      </c>
      <c r="I111" s="8">
        <f t="shared" si="30"/>
        <v>0</v>
      </c>
      <c r="J111" s="7">
        <f t="shared" si="28"/>
        <v>0</v>
      </c>
      <c r="K111" s="7">
        <f t="shared" si="24"/>
        <v>0</v>
      </c>
      <c r="L111" s="7">
        <f t="shared" si="25"/>
        <v>0</v>
      </c>
      <c r="M111" s="8">
        <f t="shared" si="26"/>
        <v>0</v>
      </c>
      <c r="N111" s="7">
        <f t="shared" si="31"/>
        <v>0</v>
      </c>
      <c r="O111" s="7">
        <f t="shared" si="32"/>
        <v>0</v>
      </c>
      <c r="P111" s="7">
        <f t="shared" si="33"/>
        <v>0</v>
      </c>
      <c r="Q111" s="7">
        <f t="shared" si="27"/>
        <v>0</v>
      </c>
      <c r="R111" s="8">
        <f t="shared" si="34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2"/>
        <v>0</v>
      </c>
      <c r="H112" s="7">
        <f t="shared" si="23"/>
        <v>0</v>
      </c>
      <c r="I112" s="8">
        <f t="shared" si="30"/>
        <v>0</v>
      </c>
      <c r="J112" s="7">
        <f t="shared" si="28"/>
        <v>0</v>
      </c>
      <c r="K112" s="7">
        <f t="shared" si="24"/>
        <v>0</v>
      </c>
      <c r="L112" s="7">
        <f t="shared" si="25"/>
        <v>0</v>
      </c>
      <c r="M112" s="8">
        <f t="shared" si="26"/>
        <v>0</v>
      </c>
      <c r="N112" s="7">
        <f t="shared" si="31"/>
        <v>0</v>
      </c>
      <c r="O112" s="7">
        <f t="shared" si="32"/>
        <v>0</v>
      </c>
      <c r="P112" s="7">
        <f t="shared" si="33"/>
        <v>0</v>
      </c>
      <c r="Q112" s="7">
        <f t="shared" si="27"/>
        <v>0</v>
      </c>
      <c r="R112" s="8">
        <f t="shared" si="34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2"/>
        <v>0</v>
      </c>
      <c r="H113" s="7">
        <f t="shared" si="23"/>
        <v>0</v>
      </c>
      <c r="I113" s="8">
        <f t="shared" si="30"/>
        <v>0</v>
      </c>
      <c r="J113" s="7">
        <f t="shared" si="28"/>
        <v>0</v>
      </c>
      <c r="K113" s="7">
        <f t="shared" si="24"/>
        <v>0</v>
      </c>
      <c r="L113" s="7">
        <f t="shared" si="25"/>
        <v>0</v>
      </c>
      <c r="M113" s="8">
        <f t="shared" si="26"/>
        <v>0</v>
      </c>
      <c r="N113" s="7">
        <f t="shared" si="31"/>
        <v>0</v>
      </c>
      <c r="O113" s="7">
        <f t="shared" si="32"/>
        <v>0</v>
      </c>
      <c r="P113" s="7">
        <f t="shared" si="33"/>
        <v>0</v>
      </c>
      <c r="Q113" s="7">
        <f t="shared" si="27"/>
        <v>0</v>
      </c>
      <c r="R113" s="8">
        <f t="shared" si="34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2"/>
        <v>0</v>
      </c>
      <c r="H114" s="7">
        <f t="shared" si="23"/>
        <v>0</v>
      </c>
      <c r="I114" s="8">
        <f t="shared" si="30"/>
        <v>0</v>
      </c>
      <c r="J114" s="7">
        <f t="shared" si="28"/>
        <v>0</v>
      </c>
      <c r="K114" s="7">
        <f t="shared" si="24"/>
        <v>0</v>
      </c>
      <c r="L114" s="7">
        <f t="shared" si="25"/>
        <v>0</v>
      </c>
      <c r="M114" s="8">
        <f t="shared" si="26"/>
        <v>0</v>
      </c>
      <c r="N114" s="7">
        <f t="shared" si="31"/>
        <v>0</v>
      </c>
      <c r="O114" s="7">
        <f t="shared" si="32"/>
        <v>0</v>
      </c>
      <c r="P114" s="7">
        <f t="shared" si="33"/>
        <v>0</v>
      </c>
      <c r="Q114" s="7">
        <f t="shared" si="27"/>
        <v>0</v>
      </c>
      <c r="R114" s="8">
        <f t="shared" si="34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2"/>
        <v>0</v>
      </c>
      <c r="H115" s="7">
        <f t="shared" si="23"/>
        <v>0</v>
      </c>
      <c r="I115" s="8">
        <f t="shared" si="30"/>
        <v>0</v>
      </c>
      <c r="J115" s="7">
        <f t="shared" si="28"/>
        <v>0</v>
      </c>
      <c r="K115" s="7">
        <f t="shared" si="24"/>
        <v>0</v>
      </c>
      <c r="L115" s="7">
        <f t="shared" si="25"/>
        <v>0</v>
      </c>
      <c r="M115" s="8">
        <f t="shared" si="26"/>
        <v>0</v>
      </c>
      <c r="N115" s="7">
        <f t="shared" si="31"/>
        <v>0</v>
      </c>
      <c r="O115" s="7">
        <f t="shared" si="32"/>
        <v>0</v>
      </c>
      <c r="P115" s="7">
        <f t="shared" si="33"/>
        <v>0</v>
      </c>
      <c r="Q115" s="7">
        <f t="shared" si="27"/>
        <v>0</v>
      </c>
      <c r="R115" s="8">
        <f t="shared" si="34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2"/>
        <v>0</v>
      </c>
      <c r="H116" s="7">
        <f t="shared" si="23"/>
        <v>0</v>
      </c>
      <c r="I116" s="8">
        <f t="shared" si="30"/>
        <v>0</v>
      </c>
      <c r="J116" s="7">
        <f t="shared" si="28"/>
        <v>0</v>
      </c>
      <c r="K116" s="7">
        <f t="shared" si="24"/>
        <v>0</v>
      </c>
      <c r="L116" s="7">
        <f t="shared" si="25"/>
        <v>0</v>
      </c>
      <c r="M116" s="8">
        <f t="shared" si="26"/>
        <v>0</v>
      </c>
      <c r="N116" s="7">
        <f t="shared" si="31"/>
        <v>0</v>
      </c>
      <c r="O116" s="7">
        <f t="shared" si="32"/>
        <v>0</v>
      </c>
      <c r="P116" s="7">
        <f t="shared" si="33"/>
        <v>0</v>
      </c>
      <c r="Q116" s="7">
        <f t="shared" si="27"/>
        <v>0</v>
      </c>
      <c r="R116" s="8">
        <f t="shared" si="34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2"/>
        <v>0</v>
      </c>
      <c r="H117" s="7">
        <f t="shared" si="23"/>
        <v>0</v>
      </c>
      <c r="I117" s="8">
        <f t="shared" si="30"/>
        <v>0</v>
      </c>
      <c r="J117" s="7">
        <f t="shared" si="28"/>
        <v>0</v>
      </c>
      <c r="K117" s="7">
        <f t="shared" si="24"/>
        <v>0</v>
      </c>
      <c r="L117" s="7">
        <f t="shared" si="25"/>
        <v>0</v>
      </c>
      <c r="M117" s="8">
        <f t="shared" si="26"/>
        <v>0</v>
      </c>
      <c r="N117" s="7">
        <f t="shared" si="31"/>
        <v>0</v>
      </c>
      <c r="O117" s="7">
        <f t="shared" si="32"/>
        <v>0</v>
      </c>
      <c r="P117" s="7">
        <f t="shared" si="33"/>
        <v>0</v>
      </c>
      <c r="Q117" s="7">
        <f t="shared" si="27"/>
        <v>0</v>
      </c>
      <c r="R117" s="8">
        <f t="shared" si="34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2"/>
        <v>0</v>
      </c>
      <c r="H118" s="7">
        <f t="shared" si="23"/>
        <v>0</v>
      </c>
      <c r="I118" s="8">
        <f t="shared" si="30"/>
        <v>0</v>
      </c>
      <c r="J118" s="7">
        <f t="shared" si="28"/>
        <v>0</v>
      </c>
      <c r="K118" s="7">
        <f t="shared" si="24"/>
        <v>0</v>
      </c>
      <c r="L118" s="7">
        <f t="shared" si="25"/>
        <v>0</v>
      </c>
      <c r="M118" s="8">
        <f t="shared" si="26"/>
        <v>0</v>
      </c>
      <c r="N118" s="7">
        <f t="shared" si="31"/>
        <v>0</v>
      </c>
      <c r="O118" s="7">
        <f t="shared" si="32"/>
        <v>0</v>
      </c>
      <c r="P118" s="7">
        <f t="shared" si="33"/>
        <v>0</v>
      </c>
      <c r="Q118" s="7">
        <f t="shared" si="27"/>
        <v>0</v>
      </c>
      <c r="R118" s="8">
        <f t="shared" si="34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2"/>
        <v>0</v>
      </c>
      <c r="H119" s="7">
        <f t="shared" si="23"/>
        <v>0</v>
      </c>
      <c r="I119" s="8">
        <f t="shared" si="30"/>
        <v>0</v>
      </c>
      <c r="J119" s="7">
        <f t="shared" si="28"/>
        <v>0</v>
      </c>
      <c r="K119" s="7">
        <f t="shared" si="24"/>
        <v>0</v>
      </c>
      <c r="L119" s="7">
        <f t="shared" si="25"/>
        <v>0</v>
      </c>
      <c r="M119" s="8">
        <f t="shared" si="26"/>
        <v>0</v>
      </c>
      <c r="N119" s="7">
        <f t="shared" si="31"/>
        <v>0</v>
      </c>
      <c r="O119" s="7">
        <f t="shared" si="32"/>
        <v>0</v>
      </c>
      <c r="P119" s="7">
        <f t="shared" si="33"/>
        <v>0</v>
      </c>
      <c r="Q119" s="7">
        <f t="shared" si="27"/>
        <v>0</v>
      </c>
      <c r="R119" s="8">
        <f t="shared" si="34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2"/>
        <v>0</v>
      </c>
      <c r="H120" s="7">
        <f t="shared" si="23"/>
        <v>0</v>
      </c>
      <c r="I120" s="8">
        <f t="shared" si="30"/>
        <v>0</v>
      </c>
      <c r="J120" s="7">
        <f t="shared" si="28"/>
        <v>0</v>
      </c>
      <c r="K120" s="7">
        <f t="shared" si="24"/>
        <v>0</v>
      </c>
      <c r="L120" s="7">
        <f t="shared" si="25"/>
        <v>0</v>
      </c>
      <c r="M120" s="8">
        <f t="shared" si="26"/>
        <v>0</v>
      </c>
      <c r="N120" s="7">
        <f t="shared" si="31"/>
        <v>0</v>
      </c>
      <c r="O120" s="7">
        <f t="shared" si="32"/>
        <v>0</v>
      </c>
      <c r="P120" s="7">
        <f t="shared" si="33"/>
        <v>0</v>
      </c>
      <c r="Q120" s="7">
        <f t="shared" si="27"/>
        <v>0</v>
      </c>
      <c r="R120" s="8">
        <f t="shared" si="34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2"/>
        <v>0</v>
      </c>
      <c r="H121" s="7">
        <f t="shared" si="23"/>
        <v>0</v>
      </c>
      <c r="I121" s="8">
        <f t="shared" si="30"/>
        <v>0</v>
      </c>
      <c r="J121" s="7">
        <f t="shared" si="28"/>
        <v>0</v>
      </c>
      <c r="K121" s="7">
        <f t="shared" si="24"/>
        <v>0</v>
      </c>
      <c r="L121" s="7">
        <f t="shared" si="25"/>
        <v>0</v>
      </c>
      <c r="M121" s="8">
        <f t="shared" si="26"/>
        <v>0</v>
      </c>
      <c r="N121" s="7">
        <f t="shared" si="31"/>
        <v>0</v>
      </c>
      <c r="O121" s="7">
        <f t="shared" si="32"/>
        <v>0</v>
      </c>
      <c r="P121" s="7">
        <f t="shared" si="33"/>
        <v>0</v>
      </c>
      <c r="Q121" s="7">
        <f t="shared" si="27"/>
        <v>0</v>
      </c>
      <c r="R121" s="8">
        <f t="shared" si="34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2"/>
        <v>0</v>
      </c>
      <c r="H122" s="7">
        <f t="shared" si="23"/>
        <v>0</v>
      </c>
      <c r="I122" s="8">
        <f t="shared" si="30"/>
        <v>0</v>
      </c>
      <c r="J122" s="7">
        <f t="shared" si="28"/>
        <v>0</v>
      </c>
      <c r="K122" s="7">
        <f t="shared" si="24"/>
        <v>0</v>
      </c>
      <c r="L122" s="7">
        <f t="shared" si="25"/>
        <v>0</v>
      </c>
      <c r="M122" s="8">
        <f t="shared" si="26"/>
        <v>0</v>
      </c>
      <c r="N122" s="7">
        <f t="shared" si="31"/>
        <v>0</v>
      </c>
      <c r="O122" s="7">
        <f t="shared" si="32"/>
        <v>0</v>
      </c>
      <c r="P122" s="7">
        <f t="shared" si="33"/>
        <v>0</v>
      </c>
      <c r="Q122" s="7">
        <f t="shared" si="27"/>
        <v>0</v>
      </c>
      <c r="R122" s="8">
        <f t="shared" si="34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2"/>
        <v>0</v>
      </c>
      <c r="H123" s="7">
        <f t="shared" si="23"/>
        <v>0</v>
      </c>
      <c r="I123" s="8">
        <f t="shared" si="30"/>
        <v>0</v>
      </c>
      <c r="J123" s="7">
        <f t="shared" si="28"/>
        <v>0</v>
      </c>
      <c r="K123" s="7">
        <f t="shared" si="24"/>
        <v>0</v>
      </c>
      <c r="L123" s="7">
        <f t="shared" si="25"/>
        <v>0</v>
      </c>
      <c r="M123" s="8">
        <f t="shared" si="26"/>
        <v>0</v>
      </c>
      <c r="N123" s="7">
        <f t="shared" si="31"/>
        <v>0</v>
      </c>
      <c r="O123" s="7">
        <f t="shared" si="32"/>
        <v>0</v>
      </c>
      <c r="P123" s="7">
        <f t="shared" si="33"/>
        <v>0</v>
      </c>
      <c r="Q123" s="7">
        <f t="shared" si="27"/>
        <v>0</v>
      </c>
      <c r="R123" s="8">
        <f t="shared" si="34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2"/>
        <v>0</v>
      </c>
      <c r="H124" s="7">
        <f t="shared" si="23"/>
        <v>0</v>
      </c>
      <c r="I124" s="8">
        <f t="shared" si="30"/>
        <v>0</v>
      </c>
      <c r="J124" s="7">
        <f t="shared" si="28"/>
        <v>0</v>
      </c>
      <c r="K124" s="7">
        <f t="shared" si="24"/>
        <v>0</v>
      </c>
      <c r="L124" s="7">
        <f t="shared" si="25"/>
        <v>0</v>
      </c>
      <c r="M124" s="8">
        <f t="shared" si="26"/>
        <v>0</v>
      </c>
      <c r="N124" s="7">
        <f t="shared" si="31"/>
        <v>0</v>
      </c>
      <c r="O124" s="7">
        <f t="shared" si="32"/>
        <v>0</v>
      </c>
      <c r="P124" s="7">
        <f t="shared" si="33"/>
        <v>0</v>
      </c>
      <c r="Q124" s="7">
        <f t="shared" si="27"/>
        <v>0</v>
      </c>
      <c r="R124" s="8">
        <f t="shared" si="34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2"/>
        <v>0</v>
      </c>
      <c r="H125" s="7">
        <f t="shared" si="23"/>
        <v>0</v>
      </c>
      <c r="I125" s="8">
        <f t="shared" si="30"/>
        <v>0</v>
      </c>
      <c r="J125" s="7">
        <f t="shared" si="28"/>
        <v>0</v>
      </c>
      <c r="K125" s="7">
        <f t="shared" si="24"/>
        <v>0</v>
      </c>
      <c r="L125" s="7">
        <f t="shared" si="25"/>
        <v>0</v>
      </c>
      <c r="M125" s="8">
        <f t="shared" si="26"/>
        <v>0</v>
      </c>
      <c r="N125" s="7">
        <f t="shared" si="31"/>
        <v>0</v>
      </c>
      <c r="O125" s="7">
        <f t="shared" si="32"/>
        <v>0</v>
      </c>
      <c r="P125" s="7">
        <f t="shared" si="33"/>
        <v>0</v>
      </c>
      <c r="Q125" s="7">
        <f t="shared" si="27"/>
        <v>0</v>
      </c>
      <c r="R125" s="8">
        <f t="shared" si="34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2"/>
        <v>0</v>
      </c>
      <c r="H126" s="7">
        <f t="shared" si="23"/>
        <v>0</v>
      </c>
      <c r="I126" s="8">
        <f t="shared" si="30"/>
        <v>0</v>
      </c>
      <c r="J126" s="7">
        <f t="shared" si="28"/>
        <v>0</v>
      </c>
      <c r="K126" s="7">
        <f t="shared" si="24"/>
        <v>0</v>
      </c>
      <c r="L126" s="7">
        <f t="shared" si="25"/>
        <v>0</v>
      </c>
      <c r="M126" s="8">
        <f t="shared" si="26"/>
        <v>0</v>
      </c>
      <c r="N126" s="7">
        <f t="shared" si="31"/>
        <v>0</v>
      </c>
      <c r="O126" s="7">
        <f t="shared" si="32"/>
        <v>0</v>
      </c>
      <c r="P126" s="7">
        <f t="shared" si="33"/>
        <v>0</v>
      </c>
      <c r="Q126" s="7">
        <f t="shared" si="27"/>
        <v>0</v>
      </c>
      <c r="R126" s="8">
        <f t="shared" si="34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2"/>
        <v>0</v>
      </c>
      <c r="H127" s="7">
        <f t="shared" si="23"/>
        <v>0</v>
      </c>
      <c r="I127" s="8">
        <f t="shared" si="30"/>
        <v>0</v>
      </c>
      <c r="J127" s="7">
        <f t="shared" si="28"/>
        <v>0</v>
      </c>
      <c r="K127" s="7">
        <f t="shared" si="24"/>
        <v>0</v>
      </c>
      <c r="L127" s="7">
        <f t="shared" si="25"/>
        <v>0</v>
      </c>
      <c r="M127" s="8">
        <f t="shared" si="26"/>
        <v>0</v>
      </c>
      <c r="N127" s="7">
        <f t="shared" si="31"/>
        <v>0</v>
      </c>
      <c r="O127" s="7">
        <f t="shared" si="32"/>
        <v>0</v>
      </c>
      <c r="P127" s="7">
        <f t="shared" si="33"/>
        <v>0</v>
      </c>
      <c r="Q127" s="7">
        <f t="shared" si="27"/>
        <v>0</v>
      </c>
      <c r="R127" s="8">
        <f t="shared" si="34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2"/>
        <v>0</v>
      </c>
      <c r="H128" s="7">
        <f t="shared" si="23"/>
        <v>0</v>
      </c>
      <c r="I128" s="8">
        <f t="shared" si="30"/>
        <v>0</v>
      </c>
      <c r="J128" s="7">
        <f t="shared" si="28"/>
        <v>0</v>
      </c>
      <c r="K128" s="7">
        <f t="shared" si="24"/>
        <v>0</v>
      </c>
      <c r="L128" s="7">
        <f t="shared" si="25"/>
        <v>0</v>
      </c>
      <c r="M128" s="8">
        <f t="shared" si="26"/>
        <v>0</v>
      </c>
      <c r="N128" s="7">
        <f t="shared" si="31"/>
        <v>0</v>
      </c>
      <c r="O128" s="7">
        <f t="shared" si="32"/>
        <v>0</v>
      </c>
      <c r="P128" s="7">
        <f t="shared" si="33"/>
        <v>0</v>
      </c>
      <c r="Q128" s="7">
        <f t="shared" si="27"/>
        <v>0</v>
      </c>
      <c r="R128" s="8">
        <f t="shared" si="34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2"/>
        <v>0</v>
      </c>
      <c r="H129" s="7">
        <f t="shared" si="23"/>
        <v>0</v>
      </c>
      <c r="I129" s="8">
        <f t="shared" si="30"/>
        <v>0</v>
      </c>
      <c r="J129" s="7">
        <f t="shared" si="28"/>
        <v>0</v>
      </c>
      <c r="K129" s="7">
        <f t="shared" si="24"/>
        <v>0</v>
      </c>
      <c r="L129" s="7">
        <f t="shared" si="25"/>
        <v>0</v>
      </c>
      <c r="M129" s="8">
        <f t="shared" si="26"/>
        <v>0</v>
      </c>
      <c r="N129" s="7">
        <f t="shared" si="31"/>
        <v>0</v>
      </c>
      <c r="O129" s="7">
        <f t="shared" si="32"/>
        <v>0</v>
      </c>
      <c r="P129" s="7">
        <f t="shared" si="33"/>
        <v>0</v>
      </c>
      <c r="Q129" s="7">
        <f t="shared" si="27"/>
        <v>0</v>
      </c>
      <c r="R129" s="8">
        <f t="shared" si="34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2"/>
        <v>0</v>
      </c>
      <c r="H130" s="7">
        <f t="shared" si="23"/>
        <v>0</v>
      </c>
      <c r="I130" s="8">
        <f t="shared" si="30"/>
        <v>0</v>
      </c>
      <c r="J130" s="7">
        <f t="shared" si="28"/>
        <v>0</v>
      </c>
      <c r="K130" s="7">
        <f t="shared" si="24"/>
        <v>0</v>
      </c>
      <c r="L130" s="7">
        <f t="shared" si="25"/>
        <v>0</v>
      </c>
      <c r="M130" s="8">
        <f t="shared" si="26"/>
        <v>0</v>
      </c>
      <c r="N130" s="7">
        <f t="shared" si="31"/>
        <v>0</v>
      </c>
      <c r="O130" s="7">
        <f t="shared" si="32"/>
        <v>0</v>
      </c>
      <c r="P130" s="7">
        <f t="shared" si="33"/>
        <v>0</v>
      </c>
      <c r="Q130" s="7">
        <f t="shared" si="27"/>
        <v>0</v>
      </c>
      <c r="R130" s="8">
        <f t="shared" si="34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2"/>
        <v>0</v>
      </c>
      <c r="H131" s="7">
        <f t="shared" si="23"/>
        <v>0</v>
      </c>
      <c r="I131" s="8">
        <f t="shared" ref="I131:I162" si="35">(D131*$T$13*H131)+(E131*$T$14*H131)+(F131*$T$15*H131)</f>
        <v>0</v>
      </c>
      <c r="J131" s="7">
        <f t="shared" si="28"/>
        <v>0</v>
      </c>
      <c r="K131" s="7">
        <f t="shared" si="24"/>
        <v>0</v>
      </c>
      <c r="L131" s="7">
        <f t="shared" si="25"/>
        <v>0</v>
      </c>
      <c r="M131" s="8">
        <f t="shared" si="26"/>
        <v>0</v>
      </c>
      <c r="N131" s="7">
        <f t="shared" ref="N131:N162" si="36">IF(D131=1,$T$8,0)</f>
        <v>0</v>
      </c>
      <c r="O131" s="7">
        <f t="shared" ref="O131:O162" si="37">IF(E131=1,$T$9,0)</f>
        <v>0</v>
      </c>
      <c r="P131" s="7">
        <f t="shared" ref="P131:P162" si="38">IF(F131=1,$T$10,0)</f>
        <v>0</v>
      </c>
      <c r="Q131" s="7">
        <f t="shared" si="27"/>
        <v>0</v>
      </c>
      <c r="R131" s="8">
        <f t="shared" si="34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39">C132-B132</f>
        <v>0</v>
      </c>
      <c r="H132" s="7">
        <f t="shared" ref="H132:H195" si="40">IF(G132&gt;=180,180,G132)</f>
        <v>0</v>
      </c>
      <c r="I132" s="8">
        <f t="shared" si="35"/>
        <v>0</v>
      </c>
      <c r="J132" s="7">
        <f t="shared" si="28"/>
        <v>0</v>
      </c>
      <c r="K132" s="7">
        <f t="shared" ref="K132:K195" si="41">IF(E132=1,H132*$T$14,0)</f>
        <v>0</v>
      </c>
      <c r="L132" s="7">
        <f t="shared" ref="L132:L195" si="42">IF(F132=1,H132*$T$15,0)</f>
        <v>0</v>
      </c>
      <c r="M132" s="8">
        <f t="shared" ref="M132:M195" si="43">I132</f>
        <v>0</v>
      </c>
      <c r="N132" s="7">
        <f t="shared" si="36"/>
        <v>0</v>
      </c>
      <c r="O132" s="7">
        <f t="shared" si="37"/>
        <v>0</v>
      </c>
      <c r="P132" s="7">
        <f t="shared" si="38"/>
        <v>0</v>
      </c>
      <c r="Q132" s="7">
        <f t="shared" ref="Q132:Q195" si="44">N132+O132+P132</f>
        <v>0</v>
      </c>
      <c r="R132" s="8">
        <f t="shared" si="34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39"/>
        <v>0</v>
      </c>
      <c r="H133" s="7">
        <f t="shared" si="40"/>
        <v>0</v>
      </c>
      <c r="I133" s="8">
        <f t="shared" si="35"/>
        <v>0</v>
      </c>
      <c r="J133" s="7">
        <f t="shared" ref="J133:J196" si="45">IF(D133=1,H133*$T$13,0)</f>
        <v>0</v>
      </c>
      <c r="K133" s="7">
        <f t="shared" si="41"/>
        <v>0</v>
      </c>
      <c r="L133" s="7">
        <f t="shared" si="42"/>
        <v>0</v>
      </c>
      <c r="M133" s="8">
        <f t="shared" si="43"/>
        <v>0</v>
      </c>
      <c r="N133" s="7">
        <f t="shared" si="36"/>
        <v>0</v>
      </c>
      <c r="O133" s="7">
        <f t="shared" si="37"/>
        <v>0</v>
      </c>
      <c r="P133" s="7">
        <f t="shared" si="38"/>
        <v>0</v>
      </c>
      <c r="Q133" s="7">
        <f t="shared" si="44"/>
        <v>0</v>
      </c>
      <c r="R133" s="8">
        <f t="shared" si="34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39"/>
        <v>0</v>
      </c>
      <c r="H134" s="7">
        <f t="shared" si="40"/>
        <v>0</v>
      </c>
      <c r="I134" s="8">
        <f t="shared" si="35"/>
        <v>0</v>
      </c>
      <c r="J134" s="7">
        <f t="shared" si="45"/>
        <v>0</v>
      </c>
      <c r="K134" s="7">
        <f t="shared" si="41"/>
        <v>0</v>
      </c>
      <c r="L134" s="7">
        <f t="shared" si="42"/>
        <v>0</v>
      </c>
      <c r="M134" s="8">
        <f t="shared" si="43"/>
        <v>0</v>
      </c>
      <c r="N134" s="7">
        <f t="shared" si="36"/>
        <v>0</v>
      </c>
      <c r="O134" s="7">
        <f t="shared" si="37"/>
        <v>0</v>
      </c>
      <c r="P134" s="7">
        <f t="shared" si="38"/>
        <v>0</v>
      </c>
      <c r="Q134" s="7">
        <f t="shared" si="44"/>
        <v>0</v>
      </c>
      <c r="R134" s="8">
        <f t="shared" si="34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39"/>
        <v>0</v>
      </c>
      <c r="H135" s="7">
        <f t="shared" si="40"/>
        <v>0</v>
      </c>
      <c r="I135" s="8">
        <f t="shared" si="35"/>
        <v>0</v>
      </c>
      <c r="J135" s="7">
        <f t="shared" si="45"/>
        <v>0</v>
      </c>
      <c r="K135" s="7">
        <f t="shared" si="41"/>
        <v>0</v>
      </c>
      <c r="L135" s="7">
        <f t="shared" si="42"/>
        <v>0</v>
      </c>
      <c r="M135" s="8">
        <f t="shared" si="43"/>
        <v>0</v>
      </c>
      <c r="N135" s="7">
        <f t="shared" si="36"/>
        <v>0</v>
      </c>
      <c r="O135" s="7">
        <f t="shared" si="37"/>
        <v>0</v>
      </c>
      <c r="P135" s="7">
        <f t="shared" si="38"/>
        <v>0</v>
      </c>
      <c r="Q135" s="7">
        <f t="shared" si="44"/>
        <v>0</v>
      </c>
      <c r="R135" s="8">
        <f t="shared" si="34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39"/>
        <v>0</v>
      </c>
      <c r="H136" s="7">
        <f t="shared" si="40"/>
        <v>0</v>
      </c>
      <c r="I136" s="8">
        <f t="shared" si="35"/>
        <v>0</v>
      </c>
      <c r="J136" s="7">
        <f t="shared" si="45"/>
        <v>0</v>
      </c>
      <c r="K136" s="7">
        <f t="shared" si="41"/>
        <v>0</v>
      </c>
      <c r="L136" s="7">
        <f t="shared" si="42"/>
        <v>0</v>
      </c>
      <c r="M136" s="8">
        <f t="shared" si="43"/>
        <v>0</v>
      </c>
      <c r="N136" s="7">
        <f t="shared" si="36"/>
        <v>0</v>
      </c>
      <c r="O136" s="7">
        <f t="shared" si="37"/>
        <v>0</v>
      </c>
      <c r="P136" s="7">
        <f t="shared" si="38"/>
        <v>0</v>
      </c>
      <c r="Q136" s="7">
        <f t="shared" si="44"/>
        <v>0</v>
      </c>
      <c r="R136" s="8">
        <f t="shared" ref="R136:R167" si="46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39"/>
        <v>0</v>
      </c>
      <c r="H137" s="7">
        <f t="shared" si="40"/>
        <v>0</v>
      </c>
      <c r="I137" s="8">
        <f t="shared" si="35"/>
        <v>0</v>
      </c>
      <c r="J137" s="7">
        <f t="shared" si="45"/>
        <v>0</v>
      </c>
      <c r="K137" s="7">
        <f t="shared" si="41"/>
        <v>0</v>
      </c>
      <c r="L137" s="7">
        <f t="shared" si="42"/>
        <v>0</v>
      </c>
      <c r="M137" s="8">
        <f t="shared" si="43"/>
        <v>0</v>
      </c>
      <c r="N137" s="7">
        <f t="shared" si="36"/>
        <v>0</v>
      </c>
      <c r="O137" s="7">
        <f t="shared" si="37"/>
        <v>0</v>
      </c>
      <c r="P137" s="7">
        <f t="shared" si="38"/>
        <v>0</v>
      </c>
      <c r="Q137" s="7">
        <f t="shared" si="44"/>
        <v>0</v>
      </c>
      <c r="R137" s="8">
        <f t="shared" si="46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39"/>
        <v>0</v>
      </c>
      <c r="H138" s="7">
        <f t="shared" si="40"/>
        <v>0</v>
      </c>
      <c r="I138" s="8">
        <f t="shared" si="35"/>
        <v>0</v>
      </c>
      <c r="J138" s="7">
        <f t="shared" si="45"/>
        <v>0</v>
      </c>
      <c r="K138" s="7">
        <f t="shared" si="41"/>
        <v>0</v>
      </c>
      <c r="L138" s="7">
        <f t="shared" si="42"/>
        <v>0</v>
      </c>
      <c r="M138" s="8">
        <f t="shared" si="43"/>
        <v>0</v>
      </c>
      <c r="N138" s="7">
        <f t="shared" si="36"/>
        <v>0</v>
      </c>
      <c r="O138" s="7">
        <f t="shared" si="37"/>
        <v>0</v>
      </c>
      <c r="P138" s="7">
        <f t="shared" si="38"/>
        <v>0</v>
      </c>
      <c r="Q138" s="7">
        <f t="shared" si="44"/>
        <v>0</v>
      </c>
      <c r="R138" s="8">
        <f t="shared" si="46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39"/>
        <v>0</v>
      </c>
      <c r="H139" s="7">
        <f t="shared" si="40"/>
        <v>0</v>
      </c>
      <c r="I139" s="8">
        <f t="shared" si="35"/>
        <v>0</v>
      </c>
      <c r="J139" s="7">
        <f t="shared" si="45"/>
        <v>0</v>
      </c>
      <c r="K139" s="7">
        <f t="shared" si="41"/>
        <v>0</v>
      </c>
      <c r="L139" s="7">
        <f t="shared" si="42"/>
        <v>0</v>
      </c>
      <c r="M139" s="8">
        <f t="shared" si="43"/>
        <v>0</v>
      </c>
      <c r="N139" s="7">
        <f t="shared" si="36"/>
        <v>0</v>
      </c>
      <c r="O139" s="7">
        <f t="shared" si="37"/>
        <v>0</v>
      </c>
      <c r="P139" s="7">
        <f t="shared" si="38"/>
        <v>0</v>
      </c>
      <c r="Q139" s="7">
        <f t="shared" si="44"/>
        <v>0</v>
      </c>
      <c r="R139" s="8">
        <f t="shared" si="46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39"/>
        <v>0</v>
      </c>
      <c r="H140" s="7">
        <f t="shared" si="40"/>
        <v>0</v>
      </c>
      <c r="I140" s="8">
        <f t="shared" si="35"/>
        <v>0</v>
      </c>
      <c r="J140" s="7">
        <f t="shared" si="45"/>
        <v>0</v>
      </c>
      <c r="K140" s="7">
        <f t="shared" si="41"/>
        <v>0</v>
      </c>
      <c r="L140" s="7">
        <f t="shared" si="42"/>
        <v>0</v>
      </c>
      <c r="M140" s="8">
        <f t="shared" si="43"/>
        <v>0</v>
      </c>
      <c r="N140" s="7">
        <f t="shared" si="36"/>
        <v>0</v>
      </c>
      <c r="O140" s="7">
        <f t="shared" si="37"/>
        <v>0</v>
      </c>
      <c r="P140" s="7">
        <f t="shared" si="38"/>
        <v>0</v>
      </c>
      <c r="Q140" s="7">
        <f t="shared" si="44"/>
        <v>0</v>
      </c>
      <c r="R140" s="8">
        <f t="shared" si="46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39"/>
        <v>0</v>
      </c>
      <c r="H141" s="7">
        <f t="shared" si="40"/>
        <v>0</v>
      </c>
      <c r="I141" s="8">
        <f t="shared" si="35"/>
        <v>0</v>
      </c>
      <c r="J141" s="7">
        <f t="shared" si="45"/>
        <v>0</v>
      </c>
      <c r="K141" s="7">
        <f t="shared" si="41"/>
        <v>0</v>
      </c>
      <c r="L141" s="7">
        <f t="shared" si="42"/>
        <v>0</v>
      </c>
      <c r="M141" s="8">
        <f t="shared" si="43"/>
        <v>0</v>
      </c>
      <c r="N141" s="7">
        <f t="shared" si="36"/>
        <v>0</v>
      </c>
      <c r="O141" s="7">
        <f t="shared" si="37"/>
        <v>0</v>
      </c>
      <c r="P141" s="7">
        <f t="shared" si="38"/>
        <v>0</v>
      </c>
      <c r="Q141" s="7">
        <f t="shared" si="44"/>
        <v>0</v>
      </c>
      <c r="R141" s="8">
        <f t="shared" si="46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39"/>
        <v>0</v>
      </c>
      <c r="H142" s="7">
        <f t="shared" si="40"/>
        <v>0</v>
      </c>
      <c r="I142" s="8">
        <f t="shared" si="35"/>
        <v>0</v>
      </c>
      <c r="J142" s="7">
        <f t="shared" si="45"/>
        <v>0</v>
      </c>
      <c r="K142" s="7">
        <f t="shared" si="41"/>
        <v>0</v>
      </c>
      <c r="L142" s="7">
        <f t="shared" si="42"/>
        <v>0</v>
      </c>
      <c r="M142" s="8">
        <f t="shared" si="43"/>
        <v>0</v>
      </c>
      <c r="N142" s="7">
        <f t="shared" si="36"/>
        <v>0</v>
      </c>
      <c r="O142" s="7">
        <f t="shared" si="37"/>
        <v>0</v>
      </c>
      <c r="P142" s="7">
        <f t="shared" si="38"/>
        <v>0</v>
      </c>
      <c r="Q142" s="7">
        <f t="shared" si="44"/>
        <v>0</v>
      </c>
      <c r="R142" s="8">
        <f t="shared" si="46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39"/>
        <v>0</v>
      </c>
      <c r="H143" s="7">
        <f t="shared" si="40"/>
        <v>0</v>
      </c>
      <c r="I143" s="8">
        <f t="shared" si="35"/>
        <v>0</v>
      </c>
      <c r="J143" s="7">
        <f t="shared" si="45"/>
        <v>0</v>
      </c>
      <c r="K143" s="7">
        <f t="shared" si="41"/>
        <v>0</v>
      </c>
      <c r="L143" s="7">
        <f t="shared" si="42"/>
        <v>0</v>
      </c>
      <c r="M143" s="8">
        <f t="shared" si="43"/>
        <v>0</v>
      </c>
      <c r="N143" s="7">
        <f t="shared" si="36"/>
        <v>0</v>
      </c>
      <c r="O143" s="7">
        <f t="shared" si="37"/>
        <v>0</v>
      </c>
      <c r="P143" s="7">
        <f t="shared" si="38"/>
        <v>0</v>
      </c>
      <c r="Q143" s="7">
        <f t="shared" si="44"/>
        <v>0</v>
      </c>
      <c r="R143" s="8">
        <f t="shared" si="46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39"/>
        <v>0</v>
      </c>
      <c r="H144" s="7">
        <f t="shared" si="40"/>
        <v>0</v>
      </c>
      <c r="I144" s="8">
        <f t="shared" si="35"/>
        <v>0</v>
      </c>
      <c r="J144" s="7">
        <f t="shared" si="45"/>
        <v>0</v>
      </c>
      <c r="K144" s="7">
        <f t="shared" si="41"/>
        <v>0</v>
      </c>
      <c r="L144" s="7">
        <f t="shared" si="42"/>
        <v>0</v>
      </c>
      <c r="M144" s="8">
        <f t="shared" si="43"/>
        <v>0</v>
      </c>
      <c r="N144" s="7">
        <f t="shared" si="36"/>
        <v>0</v>
      </c>
      <c r="O144" s="7">
        <f t="shared" si="37"/>
        <v>0</v>
      </c>
      <c r="P144" s="7">
        <f t="shared" si="38"/>
        <v>0</v>
      </c>
      <c r="Q144" s="7">
        <f t="shared" si="44"/>
        <v>0</v>
      </c>
      <c r="R144" s="8">
        <f t="shared" si="46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39"/>
        <v>0</v>
      </c>
      <c r="H145" s="7">
        <f t="shared" si="40"/>
        <v>0</v>
      </c>
      <c r="I145" s="8">
        <f t="shared" si="35"/>
        <v>0</v>
      </c>
      <c r="J145" s="7">
        <f t="shared" si="45"/>
        <v>0</v>
      </c>
      <c r="K145" s="7">
        <f t="shared" si="41"/>
        <v>0</v>
      </c>
      <c r="L145" s="7">
        <f t="shared" si="42"/>
        <v>0</v>
      </c>
      <c r="M145" s="8">
        <f t="shared" si="43"/>
        <v>0</v>
      </c>
      <c r="N145" s="7">
        <f t="shared" si="36"/>
        <v>0</v>
      </c>
      <c r="O145" s="7">
        <f t="shared" si="37"/>
        <v>0</v>
      </c>
      <c r="P145" s="7">
        <f t="shared" si="38"/>
        <v>0</v>
      </c>
      <c r="Q145" s="7">
        <f t="shared" si="44"/>
        <v>0</v>
      </c>
      <c r="R145" s="8">
        <f t="shared" si="46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39"/>
        <v>0</v>
      </c>
      <c r="H146" s="7">
        <f t="shared" si="40"/>
        <v>0</v>
      </c>
      <c r="I146" s="8">
        <f t="shared" si="35"/>
        <v>0</v>
      </c>
      <c r="J146" s="7">
        <f t="shared" si="45"/>
        <v>0</v>
      </c>
      <c r="K146" s="7">
        <f t="shared" si="41"/>
        <v>0</v>
      </c>
      <c r="L146" s="7">
        <f t="shared" si="42"/>
        <v>0</v>
      </c>
      <c r="M146" s="8">
        <f t="shared" si="43"/>
        <v>0</v>
      </c>
      <c r="N146" s="7">
        <f t="shared" si="36"/>
        <v>0</v>
      </c>
      <c r="O146" s="7">
        <f t="shared" si="37"/>
        <v>0</v>
      </c>
      <c r="P146" s="7">
        <f t="shared" si="38"/>
        <v>0</v>
      </c>
      <c r="Q146" s="7">
        <f t="shared" si="44"/>
        <v>0</v>
      </c>
      <c r="R146" s="8">
        <f t="shared" si="46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39"/>
        <v>0</v>
      </c>
      <c r="H147" s="7">
        <f t="shared" si="40"/>
        <v>0</v>
      </c>
      <c r="I147" s="8">
        <f t="shared" si="35"/>
        <v>0</v>
      </c>
      <c r="J147" s="7">
        <f t="shared" si="45"/>
        <v>0</v>
      </c>
      <c r="K147" s="7">
        <f t="shared" si="41"/>
        <v>0</v>
      </c>
      <c r="L147" s="7">
        <f t="shared" si="42"/>
        <v>0</v>
      </c>
      <c r="M147" s="8">
        <f t="shared" si="43"/>
        <v>0</v>
      </c>
      <c r="N147" s="7">
        <f t="shared" si="36"/>
        <v>0</v>
      </c>
      <c r="O147" s="7">
        <f t="shared" si="37"/>
        <v>0</v>
      </c>
      <c r="P147" s="7">
        <f t="shared" si="38"/>
        <v>0</v>
      </c>
      <c r="Q147" s="7">
        <f t="shared" si="44"/>
        <v>0</v>
      </c>
      <c r="R147" s="8">
        <f t="shared" si="46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39"/>
        <v>0</v>
      </c>
      <c r="H148" s="7">
        <f t="shared" si="40"/>
        <v>0</v>
      </c>
      <c r="I148" s="8">
        <f t="shared" si="35"/>
        <v>0</v>
      </c>
      <c r="J148" s="7">
        <f t="shared" si="45"/>
        <v>0</v>
      </c>
      <c r="K148" s="7">
        <f t="shared" si="41"/>
        <v>0</v>
      </c>
      <c r="L148" s="7">
        <f t="shared" si="42"/>
        <v>0</v>
      </c>
      <c r="M148" s="8">
        <f t="shared" si="43"/>
        <v>0</v>
      </c>
      <c r="N148" s="7">
        <f t="shared" si="36"/>
        <v>0</v>
      </c>
      <c r="O148" s="7">
        <f t="shared" si="37"/>
        <v>0</v>
      </c>
      <c r="P148" s="7">
        <f t="shared" si="38"/>
        <v>0</v>
      </c>
      <c r="Q148" s="7">
        <f t="shared" si="44"/>
        <v>0</v>
      </c>
      <c r="R148" s="8">
        <f t="shared" si="46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39"/>
        <v>0</v>
      </c>
      <c r="H149" s="7">
        <f t="shared" si="40"/>
        <v>0</v>
      </c>
      <c r="I149" s="8">
        <f t="shared" si="35"/>
        <v>0</v>
      </c>
      <c r="J149" s="7">
        <f t="shared" si="45"/>
        <v>0</v>
      </c>
      <c r="K149" s="7">
        <f t="shared" si="41"/>
        <v>0</v>
      </c>
      <c r="L149" s="7">
        <f t="shared" si="42"/>
        <v>0</v>
      </c>
      <c r="M149" s="8">
        <f t="shared" si="43"/>
        <v>0</v>
      </c>
      <c r="N149" s="7">
        <f t="shared" si="36"/>
        <v>0</v>
      </c>
      <c r="O149" s="7">
        <f t="shared" si="37"/>
        <v>0</v>
      </c>
      <c r="P149" s="7">
        <f t="shared" si="38"/>
        <v>0</v>
      </c>
      <c r="Q149" s="7">
        <f t="shared" si="44"/>
        <v>0</v>
      </c>
      <c r="R149" s="8">
        <f t="shared" si="46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39"/>
        <v>0</v>
      </c>
      <c r="H150" s="7">
        <f t="shared" si="40"/>
        <v>0</v>
      </c>
      <c r="I150" s="8">
        <f t="shared" si="35"/>
        <v>0</v>
      </c>
      <c r="J150" s="7">
        <f t="shared" si="45"/>
        <v>0</v>
      </c>
      <c r="K150" s="7">
        <f t="shared" si="41"/>
        <v>0</v>
      </c>
      <c r="L150" s="7">
        <f t="shared" si="42"/>
        <v>0</v>
      </c>
      <c r="M150" s="8">
        <f t="shared" si="43"/>
        <v>0</v>
      </c>
      <c r="N150" s="7">
        <f t="shared" si="36"/>
        <v>0</v>
      </c>
      <c r="O150" s="7">
        <f t="shared" si="37"/>
        <v>0</v>
      </c>
      <c r="P150" s="7">
        <f t="shared" si="38"/>
        <v>0</v>
      </c>
      <c r="Q150" s="7">
        <f t="shared" si="44"/>
        <v>0</v>
      </c>
      <c r="R150" s="8">
        <f t="shared" si="46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39"/>
        <v>0</v>
      </c>
      <c r="H151" s="7">
        <f t="shared" si="40"/>
        <v>0</v>
      </c>
      <c r="I151" s="8">
        <f t="shared" si="35"/>
        <v>0</v>
      </c>
      <c r="J151" s="7">
        <f t="shared" si="45"/>
        <v>0</v>
      </c>
      <c r="K151" s="7">
        <f t="shared" si="41"/>
        <v>0</v>
      </c>
      <c r="L151" s="7">
        <f t="shared" si="42"/>
        <v>0</v>
      </c>
      <c r="M151" s="8">
        <f t="shared" si="43"/>
        <v>0</v>
      </c>
      <c r="N151" s="7">
        <f t="shared" si="36"/>
        <v>0</v>
      </c>
      <c r="O151" s="7">
        <f t="shared" si="37"/>
        <v>0</v>
      </c>
      <c r="P151" s="7">
        <f t="shared" si="38"/>
        <v>0</v>
      </c>
      <c r="Q151" s="7">
        <f t="shared" si="44"/>
        <v>0</v>
      </c>
      <c r="R151" s="8">
        <f t="shared" si="46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39"/>
        <v>0</v>
      </c>
      <c r="H152" s="7">
        <f t="shared" si="40"/>
        <v>0</v>
      </c>
      <c r="I152" s="8">
        <f t="shared" si="35"/>
        <v>0</v>
      </c>
      <c r="J152" s="7">
        <f t="shared" si="45"/>
        <v>0</v>
      </c>
      <c r="K152" s="7">
        <f t="shared" si="41"/>
        <v>0</v>
      </c>
      <c r="L152" s="7">
        <f t="shared" si="42"/>
        <v>0</v>
      </c>
      <c r="M152" s="8">
        <f t="shared" si="43"/>
        <v>0</v>
      </c>
      <c r="N152" s="7">
        <f t="shared" si="36"/>
        <v>0</v>
      </c>
      <c r="O152" s="7">
        <f t="shared" si="37"/>
        <v>0</v>
      </c>
      <c r="P152" s="7">
        <f t="shared" si="38"/>
        <v>0</v>
      </c>
      <c r="Q152" s="7">
        <f t="shared" si="44"/>
        <v>0</v>
      </c>
      <c r="R152" s="8">
        <f t="shared" si="46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39"/>
        <v>0</v>
      </c>
      <c r="H153" s="7">
        <f t="shared" si="40"/>
        <v>0</v>
      </c>
      <c r="I153" s="8">
        <f t="shared" si="35"/>
        <v>0</v>
      </c>
      <c r="J153" s="7">
        <f t="shared" si="45"/>
        <v>0</v>
      </c>
      <c r="K153" s="7">
        <f t="shared" si="41"/>
        <v>0</v>
      </c>
      <c r="L153" s="7">
        <f t="shared" si="42"/>
        <v>0</v>
      </c>
      <c r="M153" s="8">
        <f t="shared" si="43"/>
        <v>0</v>
      </c>
      <c r="N153" s="7">
        <f t="shared" si="36"/>
        <v>0</v>
      </c>
      <c r="O153" s="7">
        <f t="shared" si="37"/>
        <v>0</v>
      </c>
      <c r="P153" s="7">
        <f t="shared" si="38"/>
        <v>0</v>
      </c>
      <c r="Q153" s="7">
        <f t="shared" si="44"/>
        <v>0</v>
      </c>
      <c r="R153" s="8">
        <f t="shared" si="46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39"/>
        <v>0</v>
      </c>
      <c r="H154" s="7">
        <f t="shared" si="40"/>
        <v>0</v>
      </c>
      <c r="I154" s="8">
        <f t="shared" si="35"/>
        <v>0</v>
      </c>
      <c r="J154" s="7">
        <f t="shared" si="45"/>
        <v>0</v>
      </c>
      <c r="K154" s="7">
        <f t="shared" si="41"/>
        <v>0</v>
      </c>
      <c r="L154" s="7">
        <f t="shared" si="42"/>
        <v>0</v>
      </c>
      <c r="M154" s="8">
        <f t="shared" si="43"/>
        <v>0</v>
      </c>
      <c r="N154" s="7">
        <f t="shared" si="36"/>
        <v>0</v>
      </c>
      <c r="O154" s="7">
        <f t="shared" si="37"/>
        <v>0</v>
      </c>
      <c r="P154" s="7">
        <f t="shared" si="38"/>
        <v>0</v>
      </c>
      <c r="Q154" s="7">
        <f t="shared" si="44"/>
        <v>0</v>
      </c>
      <c r="R154" s="8">
        <f t="shared" si="46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39"/>
        <v>0</v>
      </c>
      <c r="H155" s="7">
        <f t="shared" si="40"/>
        <v>0</v>
      </c>
      <c r="I155" s="8">
        <f t="shared" si="35"/>
        <v>0</v>
      </c>
      <c r="J155" s="7">
        <f t="shared" si="45"/>
        <v>0</v>
      </c>
      <c r="K155" s="7">
        <f t="shared" si="41"/>
        <v>0</v>
      </c>
      <c r="L155" s="7">
        <f t="shared" si="42"/>
        <v>0</v>
      </c>
      <c r="M155" s="8">
        <f t="shared" si="43"/>
        <v>0</v>
      </c>
      <c r="N155" s="7">
        <f t="shared" si="36"/>
        <v>0</v>
      </c>
      <c r="O155" s="7">
        <f t="shared" si="37"/>
        <v>0</v>
      </c>
      <c r="P155" s="7">
        <f t="shared" si="38"/>
        <v>0</v>
      </c>
      <c r="Q155" s="7">
        <f t="shared" si="44"/>
        <v>0</v>
      </c>
      <c r="R155" s="8">
        <f t="shared" si="46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39"/>
        <v>0</v>
      </c>
      <c r="H156" s="7">
        <f t="shared" si="40"/>
        <v>0</v>
      </c>
      <c r="I156" s="8">
        <f t="shared" si="35"/>
        <v>0</v>
      </c>
      <c r="J156" s="7">
        <f t="shared" si="45"/>
        <v>0</v>
      </c>
      <c r="K156" s="7">
        <f t="shared" si="41"/>
        <v>0</v>
      </c>
      <c r="L156" s="7">
        <f t="shared" si="42"/>
        <v>0</v>
      </c>
      <c r="M156" s="8">
        <f t="shared" si="43"/>
        <v>0</v>
      </c>
      <c r="N156" s="7">
        <f t="shared" si="36"/>
        <v>0</v>
      </c>
      <c r="O156" s="7">
        <f t="shared" si="37"/>
        <v>0</v>
      </c>
      <c r="P156" s="7">
        <f t="shared" si="38"/>
        <v>0</v>
      </c>
      <c r="Q156" s="7">
        <f t="shared" si="44"/>
        <v>0</v>
      </c>
      <c r="R156" s="8">
        <f t="shared" si="46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39"/>
        <v>0</v>
      </c>
      <c r="H157" s="7">
        <f t="shared" si="40"/>
        <v>0</v>
      </c>
      <c r="I157" s="8">
        <f t="shared" si="35"/>
        <v>0</v>
      </c>
      <c r="J157" s="7">
        <f t="shared" si="45"/>
        <v>0</v>
      </c>
      <c r="K157" s="7">
        <f t="shared" si="41"/>
        <v>0</v>
      </c>
      <c r="L157" s="7">
        <f t="shared" si="42"/>
        <v>0</v>
      </c>
      <c r="M157" s="8">
        <f t="shared" si="43"/>
        <v>0</v>
      </c>
      <c r="N157" s="7">
        <f t="shared" si="36"/>
        <v>0</v>
      </c>
      <c r="O157" s="7">
        <f t="shared" si="37"/>
        <v>0</v>
      </c>
      <c r="P157" s="7">
        <f t="shared" si="38"/>
        <v>0</v>
      </c>
      <c r="Q157" s="7">
        <f t="shared" si="44"/>
        <v>0</v>
      </c>
      <c r="R157" s="8">
        <f t="shared" si="46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39"/>
        <v>0</v>
      </c>
      <c r="H158" s="7">
        <f t="shared" si="40"/>
        <v>0</v>
      </c>
      <c r="I158" s="8">
        <f t="shared" si="35"/>
        <v>0</v>
      </c>
      <c r="J158" s="7">
        <f t="shared" si="45"/>
        <v>0</v>
      </c>
      <c r="K158" s="7">
        <f t="shared" si="41"/>
        <v>0</v>
      </c>
      <c r="L158" s="7">
        <f t="shared" si="42"/>
        <v>0</v>
      </c>
      <c r="M158" s="8">
        <f t="shared" si="43"/>
        <v>0</v>
      </c>
      <c r="N158" s="7">
        <f t="shared" si="36"/>
        <v>0</v>
      </c>
      <c r="O158" s="7">
        <f t="shared" si="37"/>
        <v>0</v>
      </c>
      <c r="P158" s="7">
        <f t="shared" si="38"/>
        <v>0</v>
      </c>
      <c r="Q158" s="7">
        <f t="shared" si="44"/>
        <v>0</v>
      </c>
      <c r="R158" s="8">
        <f t="shared" si="46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39"/>
        <v>0</v>
      </c>
      <c r="H159" s="7">
        <f t="shared" si="40"/>
        <v>0</v>
      </c>
      <c r="I159" s="8">
        <f t="shared" si="35"/>
        <v>0</v>
      </c>
      <c r="J159" s="7">
        <f t="shared" si="45"/>
        <v>0</v>
      </c>
      <c r="K159" s="7">
        <f t="shared" si="41"/>
        <v>0</v>
      </c>
      <c r="L159" s="7">
        <f t="shared" si="42"/>
        <v>0</v>
      </c>
      <c r="M159" s="8">
        <f t="shared" si="43"/>
        <v>0</v>
      </c>
      <c r="N159" s="7">
        <f t="shared" si="36"/>
        <v>0</v>
      </c>
      <c r="O159" s="7">
        <f t="shared" si="37"/>
        <v>0</v>
      </c>
      <c r="P159" s="7">
        <f t="shared" si="38"/>
        <v>0</v>
      </c>
      <c r="Q159" s="7">
        <f t="shared" si="44"/>
        <v>0</v>
      </c>
      <c r="R159" s="8">
        <f t="shared" si="46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39"/>
        <v>0</v>
      </c>
      <c r="H160" s="7">
        <f t="shared" si="40"/>
        <v>0</v>
      </c>
      <c r="I160" s="8">
        <f t="shared" si="35"/>
        <v>0</v>
      </c>
      <c r="J160" s="7">
        <f t="shared" si="45"/>
        <v>0</v>
      </c>
      <c r="K160" s="7">
        <f t="shared" si="41"/>
        <v>0</v>
      </c>
      <c r="L160" s="7">
        <f t="shared" si="42"/>
        <v>0</v>
      </c>
      <c r="M160" s="8">
        <f t="shared" si="43"/>
        <v>0</v>
      </c>
      <c r="N160" s="7">
        <f t="shared" si="36"/>
        <v>0</v>
      </c>
      <c r="O160" s="7">
        <f t="shared" si="37"/>
        <v>0</v>
      </c>
      <c r="P160" s="7">
        <f t="shared" si="38"/>
        <v>0</v>
      </c>
      <c r="Q160" s="7">
        <f t="shared" si="44"/>
        <v>0</v>
      </c>
      <c r="R160" s="8">
        <f t="shared" si="46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39"/>
        <v>0</v>
      </c>
      <c r="H161" s="7">
        <f t="shared" si="40"/>
        <v>0</v>
      </c>
      <c r="I161" s="8">
        <f t="shared" si="35"/>
        <v>0</v>
      </c>
      <c r="J161" s="7">
        <f t="shared" si="45"/>
        <v>0</v>
      </c>
      <c r="K161" s="7">
        <f t="shared" si="41"/>
        <v>0</v>
      </c>
      <c r="L161" s="7">
        <f t="shared" si="42"/>
        <v>0</v>
      </c>
      <c r="M161" s="8">
        <f t="shared" si="43"/>
        <v>0</v>
      </c>
      <c r="N161" s="7">
        <f t="shared" si="36"/>
        <v>0</v>
      </c>
      <c r="O161" s="7">
        <f t="shared" si="37"/>
        <v>0</v>
      </c>
      <c r="P161" s="7">
        <f t="shared" si="38"/>
        <v>0</v>
      </c>
      <c r="Q161" s="7">
        <f t="shared" si="44"/>
        <v>0</v>
      </c>
      <c r="R161" s="8">
        <f t="shared" si="46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39"/>
        <v>0</v>
      </c>
      <c r="H162" s="7">
        <f t="shared" si="40"/>
        <v>0</v>
      </c>
      <c r="I162" s="8">
        <f t="shared" si="35"/>
        <v>0</v>
      </c>
      <c r="J162" s="7">
        <f t="shared" si="45"/>
        <v>0</v>
      </c>
      <c r="K162" s="7">
        <f t="shared" si="41"/>
        <v>0</v>
      </c>
      <c r="L162" s="7">
        <f t="shared" si="42"/>
        <v>0</v>
      </c>
      <c r="M162" s="8">
        <f t="shared" si="43"/>
        <v>0</v>
      </c>
      <c r="N162" s="7">
        <f t="shared" si="36"/>
        <v>0</v>
      </c>
      <c r="O162" s="7">
        <f t="shared" si="37"/>
        <v>0</v>
      </c>
      <c r="P162" s="7">
        <f t="shared" si="38"/>
        <v>0</v>
      </c>
      <c r="Q162" s="7">
        <f t="shared" si="44"/>
        <v>0</v>
      </c>
      <c r="R162" s="8">
        <f t="shared" si="46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39"/>
        <v>0</v>
      </c>
      <c r="H163" s="7">
        <f t="shared" si="40"/>
        <v>0</v>
      </c>
      <c r="I163" s="8">
        <f t="shared" ref="I163:I194" si="47">(D163*$T$13*H163)+(E163*$T$14*H163)+(F163*$T$15*H163)</f>
        <v>0</v>
      </c>
      <c r="J163" s="7">
        <f t="shared" si="45"/>
        <v>0</v>
      </c>
      <c r="K163" s="7">
        <f t="shared" si="41"/>
        <v>0</v>
      </c>
      <c r="L163" s="7">
        <f t="shared" si="42"/>
        <v>0</v>
      </c>
      <c r="M163" s="8">
        <f t="shared" si="43"/>
        <v>0</v>
      </c>
      <c r="N163" s="7">
        <f t="shared" ref="N163:N194" si="48">IF(D163=1,$T$8,0)</f>
        <v>0</v>
      </c>
      <c r="O163" s="7">
        <f t="shared" ref="O163:O194" si="49">IF(E163=1,$T$9,0)</f>
        <v>0</v>
      </c>
      <c r="P163" s="7">
        <f t="shared" ref="P163:P194" si="50">IF(F163=1,$T$10,0)</f>
        <v>0</v>
      </c>
      <c r="Q163" s="7">
        <f t="shared" si="44"/>
        <v>0</v>
      </c>
      <c r="R163" s="8">
        <f t="shared" si="46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39"/>
        <v>0</v>
      </c>
      <c r="H164" s="7">
        <f t="shared" si="40"/>
        <v>0</v>
      </c>
      <c r="I164" s="8">
        <f t="shared" si="47"/>
        <v>0</v>
      </c>
      <c r="J164" s="7">
        <f t="shared" si="45"/>
        <v>0</v>
      </c>
      <c r="K164" s="7">
        <f t="shared" si="41"/>
        <v>0</v>
      </c>
      <c r="L164" s="7">
        <f t="shared" si="42"/>
        <v>0</v>
      </c>
      <c r="M164" s="8">
        <f t="shared" si="43"/>
        <v>0</v>
      </c>
      <c r="N164" s="7">
        <f t="shared" si="48"/>
        <v>0</v>
      </c>
      <c r="O164" s="7">
        <f t="shared" si="49"/>
        <v>0</v>
      </c>
      <c r="P164" s="7">
        <f t="shared" si="50"/>
        <v>0</v>
      </c>
      <c r="Q164" s="7">
        <f t="shared" si="44"/>
        <v>0</v>
      </c>
      <c r="R164" s="8">
        <f t="shared" si="46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39"/>
        <v>0</v>
      </c>
      <c r="H165" s="7">
        <f t="shared" si="40"/>
        <v>0</v>
      </c>
      <c r="I165" s="8">
        <f t="shared" si="47"/>
        <v>0</v>
      </c>
      <c r="J165" s="7">
        <f t="shared" si="45"/>
        <v>0</v>
      </c>
      <c r="K165" s="7">
        <f t="shared" si="41"/>
        <v>0</v>
      </c>
      <c r="L165" s="7">
        <f t="shared" si="42"/>
        <v>0</v>
      </c>
      <c r="M165" s="8">
        <f t="shared" si="43"/>
        <v>0</v>
      </c>
      <c r="N165" s="7">
        <f t="shared" si="48"/>
        <v>0</v>
      </c>
      <c r="O165" s="7">
        <f t="shared" si="49"/>
        <v>0</v>
      </c>
      <c r="P165" s="7">
        <f t="shared" si="50"/>
        <v>0</v>
      </c>
      <c r="Q165" s="7">
        <f t="shared" si="44"/>
        <v>0</v>
      </c>
      <c r="R165" s="8">
        <f t="shared" si="46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39"/>
        <v>0</v>
      </c>
      <c r="H166" s="7">
        <f t="shared" si="40"/>
        <v>0</v>
      </c>
      <c r="I166" s="8">
        <f t="shared" si="47"/>
        <v>0</v>
      </c>
      <c r="J166" s="7">
        <f t="shared" si="45"/>
        <v>0</v>
      </c>
      <c r="K166" s="7">
        <f t="shared" si="41"/>
        <v>0</v>
      </c>
      <c r="L166" s="7">
        <f t="shared" si="42"/>
        <v>0</v>
      </c>
      <c r="M166" s="8">
        <f t="shared" si="43"/>
        <v>0</v>
      </c>
      <c r="N166" s="7">
        <f t="shared" si="48"/>
        <v>0</v>
      </c>
      <c r="O166" s="7">
        <f t="shared" si="49"/>
        <v>0</v>
      </c>
      <c r="P166" s="7">
        <f t="shared" si="50"/>
        <v>0</v>
      </c>
      <c r="Q166" s="7">
        <f t="shared" si="44"/>
        <v>0</v>
      </c>
      <c r="R166" s="8">
        <f t="shared" si="46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39"/>
        <v>0</v>
      </c>
      <c r="H167" s="7">
        <f t="shared" si="40"/>
        <v>0</v>
      </c>
      <c r="I167" s="8">
        <f t="shared" si="47"/>
        <v>0</v>
      </c>
      <c r="J167" s="7">
        <f t="shared" si="45"/>
        <v>0</v>
      </c>
      <c r="K167" s="7">
        <f t="shared" si="41"/>
        <v>0</v>
      </c>
      <c r="L167" s="7">
        <f t="shared" si="42"/>
        <v>0</v>
      </c>
      <c r="M167" s="8">
        <f t="shared" si="43"/>
        <v>0</v>
      </c>
      <c r="N167" s="7">
        <f t="shared" si="48"/>
        <v>0</v>
      </c>
      <c r="O167" s="7">
        <f t="shared" si="49"/>
        <v>0</v>
      </c>
      <c r="P167" s="7">
        <f t="shared" si="50"/>
        <v>0</v>
      </c>
      <c r="Q167" s="7">
        <f t="shared" si="44"/>
        <v>0</v>
      </c>
      <c r="R167" s="8">
        <f t="shared" si="46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39"/>
        <v>0</v>
      </c>
      <c r="H168" s="7">
        <f t="shared" si="40"/>
        <v>0</v>
      </c>
      <c r="I168" s="8">
        <f t="shared" si="47"/>
        <v>0</v>
      </c>
      <c r="J168" s="7">
        <f t="shared" si="45"/>
        <v>0</v>
      </c>
      <c r="K168" s="7">
        <f t="shared" si="41"/>
        <v>0</v>
      </c>
      <c r="L168" s="7">
        <f t="shared" si="42"/>
        <v>0</v>
      </c>
      <c r="M168" s="8">
        <f t="shared" si="43"/>
        <v>0</v>
      </c>
      <c r="N168" s="7">
        <f t="shared" si="48"/>
        <v>0</v>
      </c>
      <c r="O168" s="7">
        <f t="shared" si="49"/>
        <v>0</v>
      </c>
      <c r="P168" s="7">
        <f t="shared" si="50"/>
        <v>0</v>
      </c>
      <c r="Q168" s="7">
        <f t="shared" si="44"/>
        <v>0</v>
      </c>
      <c r="R168" s="8">
        <f t="shared" ref="R168:R199" si="51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39"/>
        <v>0</v>
      </c>
      <c r="H169" s="7">
        <f t="shared" si="40"/>
        <v>0</v>
      </c>
      <c r="I169" s="8">
        <f t="shared" si="47"/>
        <v>0</v>
      </c>
      <c r="J169" s="7">
        <f t="shared" si="45"/>
        <v>0</v>
      </c>
      <c r="K169" s="7">
        <f t="shared" si="41"/>
        <v>0</v>
      </c>
      <c r="L169" s="7">
        <f t="shared" si="42"/>
        <v>0</v>
      </c>
      <c r="M169" s="8">
        <f t="shared" si="43"/>
        <v>0</v>
      </c>
      <c r="N169" s="7">
        <f t="shared" si="48"/>
        <v>0</v>
      </c>
      <c r="O169" s="7">
        <f t="shared" si="49"/>
        <v>0</v>
      </c>
      <c r="P169" s="7">
        <f t="shared" si="50"/>
        <v>0</v>
      </c>
      <c r="Q169" s="7">
        <f t="shared" si="44"/>
        <v>0</v>
      </c>
      <c r="R169" s="8">
        <f t="shared" si="51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39"/>
        <v>0</v>
      </c>
      <c r="H170" s="7">
        <f t="shared" si="40"/>
        <v>0</v>
      </c>
      <c r="I170" s="8">
        <f t="shared" si="47"/>
        <v>0</v>
      </c>
      <c r="J170" s="7">
        <f t="shared" si="45"/>
        <v>0</v>
      </c>
      <c r="K170" s="7">
        <f t="shared" si="41"/>
        <v>0</v>
      </c>
      <c r="L170" s="7">
        <f t="shared" si="42"/>
        <v>0</v>
      </c>
      <c r="M170" s="8">
        <f t="shared" si="43"/>
        <v>0</v>
      </c>
      <c r="N170" s="7">
        <f t="shared" si="48"/>
        <v>0</v>
      </c>
      <c r="O170" s="7">
        <f t="shared" si="49"/>
        <v>0</v>
      </c>
      <c r="P170" s="7">
        <f t="shared" si="50"/>
        <v>0</v>
      </c>
      <c r="Q170" s="7">
        <f t="shared" si="44"/>
        <v>0</v>
      </c>
      <c r="R170" s="8">
        <f t="shared" si="51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39"/>
        <v>0</v>
      </c>
      <c r="H171" s="7">
        <f t="shared" si="40"/>
        <v>0</v>
      </c>
      <c r="I171" s="8">
        <f t="shared" si="47"/>
        <v>0</v>
      </c>
      <c r="J171" s="7">
        <f t="shared" si="45"/>
        <v>0</v>
      </c>
      <c r="K171" s="7">
        <f t="shared" si="41"/>
        <v>0</v>
      </c>
      <c r="L171" s="7">
        <f t="shared" si="42"/>
        <v>0</v>
      </c>
      <c r="M171" s="8">
        <f t="shared" si="43"/>
        <v>0</v>
      </c>
      <c r="N171" s="7">
        <f t="shared" si="48"/>
        <v>0</v>
      </c>
      <c r="O171" s="7">
        <f t="shared" si="49"/>
        <v>0</v>
      </c>
      <c r="P171" s="7">
        <f t="shared" si="50"/>
        <v>0</v>
      </c>
      <c r="Q171" s="7">
        <f t="shared" si="44"/>
        <v>0</v>
      </c>
      <c r="R171" s="8">
        <f t="shared" si="51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39"/>
        <v>0</v>
      </c>
      <c r="H172" s="7">
        <f t="shared" si="40"/>
        <v>0</v>
      </c>
      <c r="I172" s="8">
        <f t="shared" si="47"/>
        <v>0</v>
      </c>
      <c r="J172" s="7">
        <f t="shared" si="45"/>
        <v>0</v>
      </c>
      <c r="K172" s="7">
        <f t="shared" si="41"/>
        <v>0</v>
      </c>
      <c r="L172" s="7">
        <f t="shared" si="42"/>
        <v>0</v>
      </c>
      <c r="M172" s="8">
        <f t="shared" si="43"/>
        <v>0</v>
      </c>
      <c r="N172" s="7">
        <f t="shared" si="48"/>
        <v>0</v>
      </c>
      <c r="O172" s="7">
        <f t="shared" si="49"/>
        <v>0</v>
      </c>
      <c r="P172" s="7">
        <f t="shared" si="50"/>
        <v>0</v>
      </c>
      <c r="Q172" s="7">
        <f t="shared" si="44"/>
        <v>0</v>
      </c>
      <c r="R172" s="8">
        <f t="shared" si="51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39"/>
        <v>0</v>
      </c>
      <c r="H173" s="7">
        <f t="shared" si="40"/>
        <v>0</v>
      </c>
      <c r="I173" s="8">
        <f t="shared" si="47"/>
        <v>0</v>
      </c>
      <c r="J173" s="7">
        <f t="shared" si="45"/>
        <v>0</v>
      </c>
      <c r="K173" s="7">
        <f t="shared" si="41"/>
        <v>0</v>
      </c>
      <c r="L173" s="7">
        <f t="shared" si="42"/>
        <v>0</v>
      </c>
      <c r="M173" s="8">
        <f t="shared" si="43"/>
        <v>0</v>
      </c>
      <c r="N173" s="7">
        <f t="shared" si="48"/>
        <v>0</v>
      </c>
      <c r="O173" s="7">
        <f t="shared" si="49"/>
        <v>0</v>
      </c>
      <c r="P173" s="7">
        <f t="shared" si="50"/>
        <v>0</v>
      </c>
      <c r="Q173" s="7">
        <f t="shared" si="44"/>
        <v>0</v>
      </c>
      <c r="R173" s="8">
        <f t="shared" si="51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39"/>
        <v>0</v>
      </c>
      <c r="H174" s="7">
        <f t="shared" si="40"/>
        <v>0</v>
      </c>
      <c r="I174" s="8">
        <f t="shared" si="47"/>
        <v>0</v>
      </c>
      <c r="J174" s="7">
        <f t="shared" si="45"/>
        <v>0</v>
      </c>
      <c r="K174" s="7">
        <f t="shared" si="41"/>
        <v>0</v>
      </c>
      <c r="L174" s="7">
        <f t="shared" si="42"/>
        <v>0</v>
      </c>
      <c r="M174" s="8">
        <f t="shared" si="43"/>
        <v>0</v>
      </c>
      <c r="N174" s="7">
        <f t="shared" si="48"/>
        <v>0</v>
      </c>
      <c r="O174" s="7">
        <f t="shared" si="49"/>
        <v>0</v>
      </c>
      <c r="P174" s="7">
        <f t="shared" si="50"/>
        <v>0</v>
      </c>
      <c r="Q174" s="7">
        <f t="shared" si="44"/>
        <v>0</v>
      </c>
      <c r="R174" s="8">
        <f t="shared" si="51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39"/>
        <v>0</v>
      </c>
      <c r="H175" s="7">
        <f t="shared" si="40"/>
        <v>0</v>
      </c>
      <c r="I175" s="8">
        <f t="shared" si="47"/>
        <v>0</v>
      </c>
      <c r="J175" s="7">
        <f t="shared" si="45"/>
        <v>0</v>
      </c>
      <c r="K175" s="7">
        <f t="shared" si="41"/>
        <v>0</v>
      </c>
      <c r="L175" s="7">
        <f t="shared" si="42"/>
        <v>0</v>
      </c>
      <c r="M175" s="8">
        <f t="shared" si="43"/>
        <v>0</v>
      </c>
      <c r="N175" s="7">
        <f t="shared" si="48"/>
        <v>0</v>
      </c>
      <c r="O175" s="7">
        <f t="shared" si="49"/>
        <v>0</v>
      </c>
      <c r="P175" s="7">
        <f t="shared" si="50"/>
        <v>0</v>
      </c>
      <c r="Q175" s="7">
        <f t="shared" si="44"/>
        <v>0</v>
      </c>
      <c r="R175" s="8">
        <f t="shared" si="51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39"/>
        <v>0</v>
      </c>
      <c r="H176" s="7">
        <f t="shared" si="40"/>
        <v>0</v>
      </c>
      <c r="I176" s="8">
        <f t="shared" si="47"/>
        <v>0</v>
      </c>
      <c r="J176" s="7">
        <f t="shared" si="45"/>
        <v>0</v>
      </c>
      <c r="K176" s="7">
        <f t="shared" si="41"/>
        <v>0</v>
      </c>
      <c r="L176" s="7">
        <f t="shared" si="42"/>
        <v>0</v>
      </c>
      <c r="M176" s="8">
        <f t="shared" si="43"/>
        <v>0</v>
      </c>
      <c r="N176" s="7">
        <f t="shared" si="48"/>
        <v>0</v>
      </c>
      <c r="O176" s="7">
        <f t="shared" si="49"/>
        <v>0</v>
      </c>
      <c r="P176" s="7">
        <f t="shared" si="50"/>
        <v>0</v>
      </c>
      <c r="Q176" s="7">
        <f t="shared" si="44"/>
        <v>0</v>
      </c>
      <c r="R176" s="8">
        <f t="shared" si="51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39"/>
        <v>0</v>
      </c>
      <c r="H177" s="7">
        <f t="shared" si="40"/>
        <v>0</v>
      </c>
      <c r="I177" s="8">
        <f t="shared" si="47"/>
        <v>0</v>
      </c>
      <c r="J177" s="7">
        <f t="shared" si="45"/>
        <v>0</v>
      </c>
      <c r="K177" s="7">
        <f t="shared" si="41"/>
        <v>0</v>
      </c>
      <c r="L177" s="7">
        <f t="shared" si="42"/>
        <v>0</v>
      </c>
      <c r="M177" s="8">
        <f t="shared" si="43"/>
        <v>0</v>
      </c>
      <c r="N177" s="7">
        <f t="shared" si="48"/>
        <v>0</v>
      </c>
      <c r="O177" s="7">
        <f t="shared" si="49"/>
        <v>0</v>
      </c>
      <c r="P177" s="7">
        <f t="shared" si="50"/>
        <v>0</v>
      </c>
      <c r="Q177" s="7">
        <f t="shared" si="44"/>
        <v>0</v>
      </c>
      <c r="R177" s="8">
        <f t="shared" si="51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39"/>
        <v>0</v>
      </c>
      <c r="H178" s="7">
        <f t="shared" si="40"/>
        <v>0</v>
      </c>
      <c r="I178" s="8">
        <f t="shared" si="47"/>
        <v>0</v>
      </c>
      <c r="J178" s="7">
        <f t="shared" si="45"/>
        <v>0</v>
      </c>
      <c r="K178" s="7">
        <f t="shared" si="41"/>
        <v>0</v>
      </c>
      <c r="L178" s="7">
        <f t="shared" si="42"/>
        <v>0</v>
      </c>
      <c r="M178" s="8">
        <f t="shared" si="43"/>
        <v>0</v>
      </c>
      <c r="N178" s="7">
        <f t="shared" si="48"/>
        <v>0</v>
      </c>
      <c r="O178" s="7">
        <f t="shared" si="49"/>
        <v>0</v>
      </c>
      <c r="P178" s="7">
        <f t="shared" si="50"/>
        <v>0</v>
      </c>
      <c r="Q178" s="7">
        <f t="shared" si="44"/>
        <v>0</v>
      </c>
      <c r="R178" s="8">
        <f t="shared" si="51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39"/>
        <v>0</v>
      </c>
      <c r="H179" s="7">
        <f t="shared" si="40"/>
        <v>0</v>
      </c>
      <c r="I179" s="8">
        <f t="shared" si="47"/>
        <v>0</v>
      </c>
      <c r="J179" s="7">
        <f t="shared" si="45"/>
        <v>0</v>
      </c>
      <c r="K179" s="7">
        <f t="shared" si="41"/>
        <v>0</v>
      </c>
      <c r="L179" s="7">
        <f t="shared" si="42"/>
        <v>0</v>
      </c>
      <c r="M179" s="8">
        <f t="shared" si="43"/>
        <v>0</v>
      </c>
      <c r="N179" s="7">
        <f t="shared" si="48"/>
        <v>0</v>
      </c>
      <c r="O179" s="7">
        <f t="shared" si="49"/>
        <v>0</v>
      </c>
      <c r="P179" s="7">
        <f t="shared" si="50"/>
        <v>0</v>
      </c>
      <c r="Q179" s="7">
        <f t="shared" si="44"/>
        <v>0</v>
      </c>
      <c r="R179" s="8">
        <f t="shared" si="51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39"/>
        <v>0</v>
      </c>
      <c r="H180" s="7">
        <f t="shared" si="40"/>
        <v>0</v>
      </c>
      <c r="I180" s="8">
        <f t="shared" si="47"/>
        <v>0</v>
      </c>
      <c r="J180" s="7">
        <f t="shared" si="45"/>
        <v>0</v>
      </c>
      <c r="K180" s="7">
        <f t="shared" si="41"/>
        <v>0</v>
      </c>
      <c r="L180" s="7">
        <f t="shared" si="42"/>
        <v>0</v>
      </c>
      <c r="M180" s="8">
        <f t="shared" si="43"/>
        <v>0</v>
      </c>
      <c r="N180" s="7">
        <f t="shared" si="48"/>
        <v>0</v>
      </c>
      <c r="O180" s="7">
        <f t="shared" si="49"/>
        <v>0</v>
      </c>
      <c r="P180" s="7">
        <f t="shared" si="50"/>
        <v>0</v>
      </c>
      <c r="Q180" s="7">
        <f t="shared" si="44"/>
        <v>0</v>
      </c>
      <c r="R180" s="8">
        <f t="shared" si="51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39"/>
        <v>0</v>
      </c>
      <c r="H181" s="7">
        <f t="shared" si="40"/>
        <v>0</v>
      </c>
      <c r="I181" s="8">
        <f t="shared" si="47"/>
        <v>0</v>
      </c>
      <c r="J181" s="7">
        <f t="shared" si="45"/>
        <v>0</v>
      </c>
      <c r="K181" s="7">
        <f t="shared" si="41"/>
        <v>0</v>
      </c>
      <c r="L181" s="7">
        <f t="shared" si="42"/>
        <v>0</v>
      </c>
      <c r="M181" s="8">
        <f t="shared" si="43"/>
        <v>0</v>
      </c>
      <c r="N181" s="7">
        <f t="shared" si="48"/>
        <v>0</v>
      </c>
      <c r="O181" s="7">
        <f t="shared" si="49"/>
        <v>0</v>
      </c>
      <c r="P181" s="7">
        <f t="shared" si="50"/>
        <v>0</v>
      </c>
      <c r="Q181" s="7">
        <f t="shared" si="44"/>
        <v>0</v>
      </c>
      <c r="R181" s="8">
        <f t="shared" si="51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39"/>
        <v>0</v>
      </c>
      <c r="H182" s="7">
        <f t="shared" si="40"/>
        <v>0</v>
      </c>
      <c r="I182" s="8">
        <f t="shared" si="47"/>
        <v>0</v>
      </c>
      <c r="J182" s="7">
        <f t="shared" si="45"/>
        <v>0</v>
      </c>
      <c r="K182" s="7">
        <f t="shared" si="41"/>
        <v>0</v>
      </c>
      <c r="L182" s="7">
        <f t="shared" si="42"/>
        <v>0</v>
      </c>
      <c r="M182" s="8">
        <f t="shared" si="43"/>
        <v>0</v>
      </c>
      <c r="N182" s="7">
        <f t="shared" si="48"/>
        <v>0</v>
      </c>
      <c r="O182" s="7">
        <f t="shared" si="49"/>
        <v>0</v>
      </c>
      <c r="P182" s="7">
        <f t="shared" si="50"/>
        <v>0</v>
      </c>
      <c r="Q182" s="7">
        <f t="shared" si="44"/>
        <v>0</v>
      </c>
      <c r="R182" s="8">
        <f t="shared" si="51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39"/>
        <v>0</v>
      </c>
      <c r="H183" s="7">
        <f t="shared" si="40"/>
        <v>0</v>
      </c>
      <c r="I183" s="8">
        <f t="shared" si="47"/>
        <v>0</v>
      </c>
      <c r="J183" s="7">
        <f t="shared" si="45"/>
        <v>0</v>
      </c>
      <c r="K183" s="7">
        <f t="shared" si="41"/>
        <v>0</v>
      </c>
      <c r="L183" s="7">
        <f t="shared" si="42"/>
        <v>0</v>
      </c>
      <c r="M183" s="8">
        <f t="shared" si="43"/>
        <v>0</v>
      </c>
      <c r="N183" s="7">
        <f t="shared" si="48"/>
        <v>0</v>
      </c>
      <c r="O183" s="7">
        <f t="shared" si="49"/>
        <v>0</v>
      </c>
      <c r="P183" s="7">
        <f t="shared" si="50"/>
        <v>0</v>
      </c>
      <c r="Q183" s="7">
        <f t="shared" si="44"/>
        <v>0</v>
      </c>
      <c r="R183" s="8">
        <f t="shared" si="51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39"/>
        <v>0</v>
      </c>
      <c r="H184" s="7">
        <f t="shared" si="40"/>
        <v>0</v>
      </c>
      <c r="I184" s="8">
        <f t="shared" si="47"/>
        <v>0</v>
      </c>
      <c r="J184" s="7">
        <f t="shared" si="45"/>
        <v>0</v>
      </c>
      <c r="K184" s="7">
        <f t="shared" si="41"/>
        <v>0</v>
      </c>
      <c r="L184" s="7">
        <f t="shared" si="42"/>
        <v>0</v>
      </c>
      <c r="M184" s="8">
        <f t="shared" si="43"/>
        <v>0</v>
      </c>
      <c r="N184" s="7">
        <f t="shared" si="48"/>
        <v>0</v>
      </c>
      <c r="O184" s="7">
        <f t="shared" si="49"/>
        <v>0</v>
      </c>
      <c r="P184" s="7">
        <f t="shared" si="50"/>
        <v>0</v>
      </c>
      <c r="Q184" s="7">
        <f t="shared" si="44"/>
        <v>0</v>
      </c>
      <c r="R184" s="8">
        <f t="shared" si="51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39"/>
        <v>0</v>
      </c>
      <c r="H185" s="7">
        <f t="shared" si="40"/>
        <v>0</v>
      </c>
      <c r="I185" s="8">
        <f t="shared" si="47"/>
        <v>0</v>
      </c>
      <c r="J185" s="7">
        <f t="shared" si="45"/>
        <v>0</v>
      </c>
      <c r="K185" s="7">
        <f t="shared" si="41"/>
        <v>0</v>
      </c>
      <c r="L185" s="7">
        <f t="shared" si="42"/>
        <v>0</v>
      </c>
      <c r="M185" s="8">
        <f t="shared" si="43"/>
        <v>0</v>
      </c>
      <c r="N185" s="7">
        <f t="shared" si="48"/>
        <v>0</v>
      </c>
      <c r="O185" s="7">
        <f t="shared" si="49"/>
        <v>0</v>
      </c>
      <c r="P185" s="7">
        <f t="shared" si="50"/>
        <v>0</v>
      </c>
      <c r="Q185" s="7">
        <f t="shared" si="44"/>
        <v>0</v>
      </c>
      <c r="R185" s="8">
        <f t="shared" si="51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39"/>
        <v>0</v>
      </c>
      <c r="H186" s="7">
        <f t="shared" si="40"/>
        <v>0</v>
      </c>
      <c r="I186" s="8">
        <f t="shared" si="47"/>
        <v>0</v>
      </c>
      <c r="J186" s="7">
        <f t="shared" si="45"/>
        <v>0</v>
      </c>
      <c r="K186" s="7">
        <f t="shared" si="41"/>
        <v>0</v>
      </c>
      <c r="L186" s="7">
        <f t="shared" si="42"/>
        <v>0</v>
      </c>
      <c r="M186" s="8">
        <f t="shared" si="43"/>
        <v>0</v>
      </c>
      <c r="N186" s="7">
        <f t="shared" si="48"/>
        <v>0</v>
      </c>
      <c r="O186" s="7">
        <f t="shared" si="49"/>
        <v>0</v>
      </c>
      <c r="P186" s="7">
        <f t="shared" si="50"/>
        <v>0</v>
      </c>
      <c r="Q186" s="7">
        <f t="shared" si="44"/>
        <v>0</v>
      </c>
      <c r="R186" s="8">
        <f t="shared" si="51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39"/>
        <v>0</v>
      </c>
      <c r="H187" s="7">
        <f t="shared" si="40"/>
        <v>0</v>
      </c>
      <c r="I187" s="8">
        <f t="shared" si="47"/>
        <v>0</v>
      </c>
      <c r="J187" s="7">
        <f t="shared" si="45"/>
        <v>0</v>
      </c>
      <c r="K187" s="7">
        <f t="shared" si="41"/>
        <v>0</v>
      </c>
      <c r="L187" s="7">
        <f t="shared" si="42"/>
        <v>0</v>
      </c>
      <c r="M187" s="8">
        <f t="shared" si="43"/>
        <v>0</v>
      </c>
      <c r="N187" s="7">
        <f t="shared" si="48"/>
        <v>0</v>
      </c>
      <c r="O187" s="7">
        <f t="shared" si="49"/>
        <v>0</v>
      </c>
      <c r="P187" s="7">
        <f t="shared" si="50"/>
        <v>0</v>
      </c>
      <c r="Q187" s="7">
        <f t="shared" si="44"/>
        <v>0</v>
      </c>
      <c r="R187" s="8">
        <f t="shared" si="51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39"/>
        <v>0</v>
      </c>
      <c r="H188" s="7">
        <f t="shared" si="40"/>
        <v>0</v>
      </c>
      <c r="I188" s="8">
        <f t="shared" si="47"/>
        <v>0</v>
      </c>
      <c r="J188" s="7">
        <f t="shared" si="45"/>
        <v>0</v>
      </c>
      <c r="K188" s="7">
        <f t="shared" si="41"/>
        <v>0</v>
      </c>
      <c r="L188" s="7">
        <f t="shared" si="42"/>
        <v>0</v>
      </c>
      <c r="M188" s="8">
        <f t="shared" si="43"/>
        <v>0</v>
      </c>
      <c r="N188" s="7">
        <f t="shared" si="48"/>
        <v>0</v>
      </c>
      <c r="O188" s="7">
        <f t="shared" si="49"/>
        <v>0</v>
      </c>
      <c r="P188" s="7">
        <f t="shared" si="50"/>
        <v>0</v>
      </c>
      <c r="Q188" s="7">
        <f t="shared" si="44"/>
        <v>0</v>
      </c>
      <c r="R188" s="8">
        <f t="shared" si="51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39"/>
        <v>0</v>
      </c>
      <c r="H189" s="7">
        <f t="shared" si="40"/>
        <v>0</v>
      </c>
      <c r="I189" s="8">
        <f t="shared" si="47"/>
        <v>0</v>
      </c>
      <c r="J189" s="7">
        <f t="shared" si="45"/>
        <v>0</v>
      </c>
      <c r="K189" s="7">
        <f t="shared" si="41"/>
        <v>0</v>
      </c>
      <c r="L189" s="7">
        <f t="shared" si="42"/>
        <v>0</v>
      </c>
      <c r="M189" s="8">
        <f t="shared" si="43"/>
        <v>0</v>
      </c>
      <c r="N189" s="7">
        <f t="shared" si="48"/>
        <v>0</v>
      </c>
      <c r="O189" s="7">
        <f t="shared" si="49"/>
        <v>0</v>
      </c>
      <c r="P189" s="7">
        <f t="shared" si="50"/>
        <v>0</v>
      </c>
      <c r="Q189" s="7">
        <f t="shared" si="44"/>
        <v>0</v>
      </c>
      <c r="R189" s="8">
        <f t="shared" si="51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39"/>
        <v>0</v>
      </c>
      <c r="H190" s="7">
        <f t="shared" si="40"/>
        <v>0</v>
      </c>
      <c r="I190" s="8">
        <f t="shared" si="47"/>
        <v>0</v>
      </c>
      <c r="J190" s="7">
        <f t="shared" si="45"/>
        <v>0</v>
      </c>
      <c r="K190" s="7">
        <f t="shared" si="41"/>
        <v>0</v>
      </c>
      <c r="L190" s="7">
        <f t="shared" si="42"/>
        <v>0</v>
      </c>
      <c r="M190" s="8">
        <f t="shared" si="43"/>
        <v>0</v>
      </c>
      <c r="N190" s="7">
        <f t="shared" si="48"/>
        <v>0</v>
      </c>
      <c r="O190" s="7">
        <f t="shared" si="49"/>
        <v>0</v>
      </c>
      <c r="P190" s="7">
        <f t="shared" si="50"/>
        <v>0</v>
      </c>
      <c r="Q190" s="7">
        <f t="shared" si="44"/>
        <v>0</v>
      </c>
      <c r="R190" s="8">
        <f t="shared" si="51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39"/>
        <v>0</v>
      </c>
      <c r="H191" s="7">
        <f t="shared" si="40"/>
        <v>0</v>
      </c>
      <c r="I191" s="8">
        <f t="shared" si="47"/>
        <v>0</v>
      </c>
      <c r="J191" s="7">
        <f t="shared" si="45"/>
        <v>0</v>
      </c>
      <c r="K191" s="7">
        <f t="shared" si="41"/>
        <v>0</v>
      </c>
      <c r="L191" s="7">
        <f t="shared" si="42"/>
        <v>0</v>
      </c>
      <c r="M191" s="8">
        <f t="shared" si="43"/>
        <v>0</v>
      </c>
      <c r="N191" s="7">
        <f t="shared" si="48"/>
        <v>0</v>
      </c>
      <c r="O191" s="7">
        <f t="shared" si="49"/>
        <v>0</v>
      </c>
      <c r="P191" s="7">
        <f t="shared" si="50"/>
        <v>0</v>
      </c>
      <c r="Q191" s="7">
        <f t="shared" si="44"/>
        <v>0</v>
      </c>
      <c r="R191" s="8">
        <f t="shared" si="51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39"/>
        <v>0</v>
      </c>
      <c r="H192" s="7">
        <f t="shared" si="40"/>
        <v>0</v>
      </c>
      <c r="I192" s="8">
        <f t="shared" si="47"/>
        <v>0</v>
      </c>
      <c r="J192" s="7">
        <f t="shared" si="45"/>
        <v>0</v>
      </c>
      <c r="K192" s="7">
        <f t="shared" si="41"/>
        <v>0</v>
      </c>
      <c r="L192" s="7">
        <f t="shared" si="42"/>
        <v>0</v>
      </c>
      <c r="M192" s="8">
        <f t="shared" si="43"/>
        <v>0</v>
      </c>
      <c r="N192" s="7">
        <f t="shared" si="48"/>
        <v>0</v>
      </c>
      <c r="O192" s="7">
        <f t="shared" si="49"/>
        <v>0</v>
      </c>
      <c r="P192" s="7">
        <f t="shared" si="50"/>
        <v>0</v>
      </c>
      <c r="Q192" s="7">
        <f t="shared" si="44"/>
        <v>0</v>
      </c>
      <c r="R192" s="8">
        <f t="shared" si="51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39"/>
        <v>0</v>
      </c>
      <c r="H193" s="7">
        <f t="shared" si="40"/>
        <v>0</v>
      </c>
      <c r="I193" s="8">
        <f t="shared" si="47"/>
        <v>0</v>
      </c>
      <c r="J193" s="7">
        <f t="shared" si="45"/>
        <v>0</v>
      </c>
      <c r="K193" s="7">
        <f t="shared" si="41"/>
        <v>0</v>
      </c>
      <c r="L193" s="7">
        <f t="shared" si="42"/>
        <v>0</v>
      </c>
      <c r="M193" s="8">
        <f t="shared" si="43"/>
        <v>0</v>
      </c>
      <c r="N193" s="7">
        <f t="shared" si="48"/>
        <v>0</v>
      </c>
      <c r="O193" s="7">
        <f t="shared" si="49"/>
        <v>0</v>
      </c>
      <c r="P193" s="7">
        <f t="shared" si="50"/>
        <v>0</v>
      </c>
      <c r="Q193" s="7">
        <f t="shared" si="44"/>
        <v>0</v>
      </c>
      <c r="R193" s="8">
        <f t="shared" si="51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39"/>
        <v>0</v>
      </c>
      <c r="H194" s="7">
        <f t="shared" si="40"/>
        <v>0</v>
      </c>
      <c r="I194" s="8">
        <f t="shared" si="47"/>
        <v>0</v>
      </c>
      <c r="J194" s="7">
        <f t="shared" si="45"/>
        <v>0</v>
      </c>
      <c r="K194" s="7">
        <f t="shared" si="41"/>
        <v>0</v>
      </c>
      <c r="L194" s="7">
        <f t="shared" si="42"/>
        <v>0</v>
      </c>
      <c r="M194" s="8">
        <f t="shared" si="43"/>
        <v>0</v>
      </c>
      <c r="N194" s="7">
        <f t="shared" si="48"/>
        <v>0</v>
      </c>
      <c r="O194" s="7">
        <f t="shared" si="49"/>
        <v>0</v>
      </c>
      <c r="P194" s="7">
        <f t="shared" si="50"/>
        <v>0</v>
      </c>
      <c r="Q194" s="7">
        <f t="shared" si="44"/>
        <v>0</v>
      </c>
      <c r="R194" s="8">
        <f t="shared" si="51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39"/>
        <v>0</v>
      </c>
      <c r="H195" s="7">
        <f t="shared" si="40"/>
        <v>0</v>
      </c>
      <c r="I195" s="8">
        <f t="shared" ref="I195:I200" si="52">(D195*$T$13*H195)+(E195*$T$14*H195)+(F195*$T$15*H195)</f>
        <v>0</v>
      </c>
      <c r="J195" s="7">
        <f t="shared" si="45"/>
        <v>0</v>
      </c>
      <c r="K195" s="7">
        <f t="shared" si="41"/>
        <v>0</v>
      </c>
      <c r="L195" s="7">
        <f t="shared" si="42"/>
        <v>0</v>
      </c>
      <c r="M195" s="8">
        <f t="shared" si="43"/>
        <v>0</v>
      </c>
      <c r="N195" s="7">
        <f t="shared" ref="N195:N200" si="53">IF(D195=1,$T$8,0)</f>
        <v>0</v>
      </c>
      <c r="O195" s="7">
        <f t="shared" ref="O195:O200" si="54">IF(E195=1,$T$9,0)</f>
        <v>0</v>
      </c>
      <c r="P195" s="7">
        <f t="shared" ref="P195:P200" si="55">IF(F195=1,$T$10,0)</f>
        <v>0</v>
      </c>
      <c r="Q195" s="7">
        <f t="shared" si="44"/>
        <v>0</v>
      </c>
      <c r="R195" s="8">
        <f t="shared" si="51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56">C196-B196</f>
        <v>0</v>
      </c>
      <c r="H196" s="7">
        <f t="shared" ref="H196:H200" si="57">IF(G196&gt;=180,180,G196)</f>
        <v>0</v>
      </c>
      <c r="I196" s="8">
        <f t="shared" si="52"/>
        <v>0</v>
      </c>
      <c r="J196" s="7">
        <f t="shared" si="45"/>
        <v>0</v>
      </c>
      <c r="K196" s="7">
        <f t="shared" ref="K196:K200" si="58">IF(E196=1,H196*$T$14,0)</f>
        <v>0</v>
      </c>
      <c r="L196" s="7">
        <f t="shared" ref="L196:L200" si="59">IF(F196=1,H196*$T$15,0)</f>
        <v>0</v>
      </c>
      <c r="M196" s="8">
        <f t="shared" ref="M196:M200" si="60">I196</f>
        <v>0</v>
      </c>
      <c r="N196" s="7">
        <f t="shared" si="53"/>
        <v>0</v>
      </c>
      <c r="O196" s="7">
        <f t="shared" si="54"/>
        <v>0</v>
      </c>
      <c r="P196" s="7">
        <f t="shared" si="55"/>
        <v>0</v>
      </c>
      <c r="Q196" s="7">
        <f t="shared" ref="Q196:Q200" si="61">N196+O196+P196</f>
        <v>0</v>
      </c>
      <c r="R196" s="8">
        <f t="shared" si="51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56"/>
        <v>0</v>
      </c>
      <c r="H197" s="7">
        <f t="shared" si="57"/>
        <v>0</v>
      </c>
      <c r="I197" s="8">
        <f t="shared" si="52"/>
        <v>0</v>
      </c>
      <c r="J197" s="7">
        <f t="shared" ref="J197:J200" si="62">IF(D197=1,H197*$T$13,0)</f>
        <v>0</v>
      </c>
      <c r="K197" s="7">
        <f t="shared" si="58"/>
        <v>0</v>
      </c>
      <c r="L197" s="7">
        <f t="shared" si="59"/>
        <v>0</v>
      </c>
      <c r="M197" s="8">
        <f t="shared" si="60"/>
        <v>0</v>
      </c>
      <c r="N197" s="7">
        <f t="shared" si="53"/>
        <v>0</v>
      </c>
      <c r="O197" s="7">
        <f t="shared" si="54"/>
        <v>0</v>
      </c>
      <c r="P197" s="7">
        <f t="shared" si="55"/>
        <v>0</v>
      </c>
      <c r="Q197" s="7">
        <f t="shared" si="61"/>
        <v>0</v>
      </c>
      <c r="R197" s="8">
        <f t="shared" si="51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56"/>
        <v>0</v>
      </c>
      <c r="H198" s="7">
        <f t="shared" si="57"/>
        <v>0</v>
      </c>
      <c r="I198" s="8">
        <f t="shared" si="52"/>
        <v>0</v>
      </c>
      <c r="J198" s="7">
        <f t="shared" si="62"/>
        <v>0</v>
      </c>
      <c r="K198" s="7">
        <f t="shared" si="58"/>
        <v>0</v>
      </c>
      <c r="L198" s="7">
        <f t="shared" si="59"/>
        <v>0</v>
      </c>
      <c r="M198" s="8">
        <f t="shared" si="60"/>
        <v>0</v>
      </c>
      <c r="N198" s="7">
        <f t="shared" si="53"/>
        <v>0</v>
      </c>
      <c r="O198" s="7">
        <f t="shared" si="54"/>
        <v>0</v>
      </c>
      <c r="P198" s="7">
        <f t="shared" si="55"/>
        <v>0</v>
      </c>
      <c r="Q198" s="7">
        <f t="shared" si="61"/>
        <v>0</v>
      </c>
      <c r="R198" s="8">
        <f t="shared" si="51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56"/>
        <v>0</v>
      </c>
      <c r="H199" s="7">
        <f t="shared" si="57"/>
        <v>0</v>
      </c>
      <c r="I199" s="8">
        <f t="shared" si="52"/>
        <v>0</v>
      </c>
      <c r="J199" s="7">
        <f t="shared" si="62"/>
        <v>0</v>
      </c>
      <c r="K199" s="7">
        <f t="shared" si="58"/>
        <v>0</v>
      </c>
      <c r="L199" s="7">
        <f t="shared" si="59"/>
        <v>0</v>
      </c>
      <c r="M199" s="8">
        <f t="shared" si="60"/>
        <v>0</v>
      </c>
      <c r="N199" s="7">
        <f t="shared" si="53"/>
        <v>0</v>
      </c>
      <c r="O199" s="7">
        <f t="shared" si="54"/>
        <v>0</v>
      </c>
      <c r="P199" s="7">
        <f t="shared" si="55"/>
        <v>0</v>
      </c>
      <c r="Q199" s="7">
        <f t="shared" si="61"/>
        <v>0</v>
      </c>
      <c r="R199" s="8">
        <f t="shared" si="51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56"/>
        <v>0</v>
      </c>
      <c r="H200" s="7">
        <f t="shared" si="57"/>
        <v>0</v>
      </c>
      <c r="I200" s="8">
        <f t="shared" si="52"/>
        <v>0</v>
      </c>
      <c r="J200" s="7">
        <f t="shared" si="62"/>
        <v>0</v>
      </c>
      <c r="K200" s="7">
        <f t="shared" si="58"/>
        <v>0</v>
      </c>
      <c r="L200" s="7">
        <f t="shared" si="59"/>
        <v>0</v>
      </c>
      <c r="M200" s="8">
        <f t="shared" si="60"/>
        <v>0</v>
      </c>
      <c r="N200" s="7">
        <f t="shared" si="53"/>
        <v>0</v>
      </c>
      <c r="O200" s="7">
        <f t="shared" si="54"/>
        <v>0</v>
      </c>
      <c r="P200" s="7">
        <f t="shared" si="55"/>
        <v>0</v>
      </c>
      <c r="Q200" s="7">
        <f t="shared" si="61"/>
        <v>0</v>
      </c>
      <c r="R200" s="8">
        <f t="shared" ref="R200" si="63">M200+Q200</f>
        <v>0</v>
      </c>
    </row>
    <row r="201" spans="1:18" x14ac:dyDescent="0.25">
      <c r="D201" s="19">
        <f>SUM(D3:D200)</f>
        <v>31</v>
      </c>
      <c r="E201" s="19">
        <f>SUM(E3:E200)</f>
        <v>18</v>
      </c>
      <c r="F201" s="19">
        <f>SUM(F3:F200)</f>
        <v>1</v>
      </c>
      <c r="G201" s="4"/>
      <c r="H201" s="4"/>
      <c r="I201" s="4"/>
      <c r="J201" s="11">
        <f>SUM(J3:J200)</f>
        <v>9778.5</v>
      </c>
      <c r="K201" s="11">
        <f>SUM(K3:K200)</f>
        <v>3835.0799999999995</v>
      </c>
      <c r="L201" s="11">
        <f>SUM(L3:L200)</f>
        <v>10303.200000000001</v>
      </c>
      <c r="M201" s="11">
        <f>SUM(M3:M200)</f>
        <v>23916.78</v>
      </c>
      <c r="N201" s="4"/>
      <c r="O201" s="4"/>
      <c r="P201" s="4"/>
      <c r="Q201" s="11">
        <f>SUM(Q3:Q200)</f>
        <v>11486.669999999998</v>
      </c>
      <c r="R201" s="12">
        <f>SUM(R3:R200)</f>
        <v>34950.29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workbookViewId="0">
      <selection activeCell="D22" sqref="D22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34950.29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31</v>
      </c>
    </row>
    <row r="16" spans="1:4" x14ac:dyDescent="0.25">
      <c r="C16" t="s">
        <v>8</v>
      </c>
      <c r="D16" s="15">
        <f>diarias!E201</f>
        <v>18</v>
      </c>
    </row>
    <row r="17" spans="2:4" x14ac:dyDescent="0.25">
      <c r="C17" t="s">
        <v>10</v>
      </c>
      <c r="D17" s="15">
        <f>diarias!F201</f>
        <v>1</v>
      </c>
    </row>
    <row r="18" spans="2:4" x14ac:dyDescent="0.25">
      <c r="D18" s="1">
        <f>SUM(D15:D17)</f>
        <v>50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9778.5</v>
      </c>
    </row>
    <row r="21" spans="2:4" x14ac:dyDescent="0.25">
      <c r="C21" t="s">
        <v>8</v>
      </c>
      <c r="D21" s="16">
        <f>diarias!K201</f>
        <v>3835.0799999999995</v>
      </c>
    </row>
    <row r="22" spans="2:4" x14ac:dyDescent="0.25">
      <c r="C22" t="s">
        <v>10</v>
      </c>
      <c r="D22" s="16">
        <f>diarias!L201</f>
        <v>10303.200000000001</v>
      </c>
    </row>
    <row r="23" spans="2:4" x14ac:dyDescent="0.25">
      <c r="D23" s="17">
        <f>SUM(D20:D22)</f>
        <v>23916.78</v>
      </c>
    </row>
    <row r="25" spans="2:4" x14ac:dyDescent="0.25">
      <c r="B25" t="s">
        <v>26</v>
      </c>
      <c r="D25" s="16">
        <f>D15*D10</f>
        <v>8133.1600000000008</v>
      </c>
    </row>
    <row r="26" spans="2:4" x14ac:dyDescent="0.25">
      <c r="D26" s="16">
        <f t="shared" ref="D26:D27" si="0">D16*D11</f>
        <v>3005.28</v>
      </c>
    </row>
    <row r="27" spans="2:4" x14ac:dyDescent="0.25">
      <c r="D27" s="16">
        <f t="shared" si="0"/>
        <v>348.23</v>
      </c>
    </row>
    <row r="28" spans="2:4" x14ac:dyDescent="0.25">
      <c r="D28" s="2">
        <f>SUM(D25:D27)</f>
        <v>11486.67</v>
      </c>
    </row>
    <row r="30" spans="2:4" x14ac:dyDescent="0.25">
      <c r="C30" t="s">
        <v>70</v>
      </c>
      <c r="D30" s="2">
        <f>D23+D28</f>
        <v>35403.449999999997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2023-01-03T23:21:38Z</dcterms:modified>
</cp:coreProperties>
</file>